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be365.sharepoint.com/teams/unibe-817.az/Freigegebene Dokumente/02_Sekretariat/Entschädigungen und Unterlagen EuE_Erfassung Daten/2026_Entschädigungsformulare/"/>
    </mc:Choice>
  </mc:AlternateContent>
  <xr:revisionPtr revIDLastSave="333" documentId="8_{E08D3A57-F2B9-40CF-9504-E7932C3D5DC2}" xr6:coauthVersionLast="47" xr6:coauthVersionMax="47" xr10:uidLastSave="{B60C02E6-8D2A-430F-89CB-57DE555D943A}"/>
  <workbookProtection workbookAlgorithmName="SHA-512" workbookHashValue="+7+oBU49xb8A08sbttYqLgTeYfm/tt9n54pp4s9qcrrym60ncd/OIXi2pSY5GwQhyteUeCtphBdlPqBKRTUI8g==" workbookSaltValue="ebR2NKEr+3m2xgins28F5Q==" workbookSpinCount="100000" lockStructure="1"/>
  <bookViews>
    <workbookView xWindow="28680" yWindow="-120" windowWidth="29040" windowHeight="17520" xr2:uid="{00000000-000D-0000-FFFF-FFFF00000000}"/>
  </bookViews>
  <sheets>
    <sheet name="Tabelle1" sheetId="1" r:id="rId1"/>
  </sheets>
  <definedNames>
    <definedName name="_xlnm.Print_Area" localSheetId="0">Tabelle1!$A$1:$K$74</definedName>
    <definedName name="Kontrollkästchen2" localSheetId="0">Tabelle1!$D$22</definedName>
    <definedName name="Kontrollkästchen6" localSheetId="0">Tabelle1!$G$22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I32" i="1" l="1"/>
  <c r="I33" i="1"/>
  <c r="I34" i="1" l="1"/>
  <c r="H38" i="1" l="1"/>
  <c r="K54" i="1"/>
  <c r="G39" i="1"/>
  <c r="H39" i="1" s="1"/>
  <c r="K35" i="1"/>
  <c r="K51" i="1"/>
  <c r="K52" i="1"/>
  <c r="K56" i="1"/>
  <c r="K61" i="1" l="1"/>
  <c r="K39" i="1"/>
  <c r="K41" i="1" s="1"/>
  <c r="K64" i="1" l="1"/>
</calcChain>
</file>

<file path=xl/sharedStrings.xml><?xml version="1.0" encoding="utf-8"?>
<sst xmlns="http://schemas.openxmlformats.org/spreadsheetml/2006/main" count="99" uniqueCount="73">
  <si>
    <t xml:space="preserve"> </t>
  </si>
  <si>
    <t>Total</t>
  </si>
  <si>
    <t>CHF</t>
  </si>
  <si>
    <t>Nom</t>
  </si>
  <si>
    <t>Prénom</t>
  </si>
  <si>
    <t>Rue / N°</t>
  </si>
  <si>
    <t>NPA / Localité</t>
  </si>
  <si>
    <t>N° AVS</t>
  </si>
  <si>
    <t>Date de naissance</t>
  </si>
  <si>
    <t>Examens écrits</t>
  </si>
  <si>
    <t>Travaux surveillés</t>
  </si>
  <si>
    <t>d'une durée de 2 h</t>
  </si>
  <si>
    <t>Nombre</t>
  </si>
  <si>
    <t>Base</t>
  </si>
  <si>
    <t>Minimum</t>
  </si>
  <si>
    <t>Sous-total</t>
  </si>
  <si>
    <t>Examens oraux</t>
  </si>
  <si>
    <t>Candidat-e-s évalué-e-s</t>
  </si>
  <si>
    <t>Repas de midi</t>
  </si>
  <si>
    <t>Repas du soir</t>
  </si>
  <si>
    <t>Total des frais effectifs pour les nuitées</t>
  </si>
  <si>
    <t>Montant</t>
  </si>
  <si>
    <t>Lieu et date</t>
  </si>
  <si>
    <t>Date et visa du service de vérification des prestations et des factures</t>
  </si>
  <si>
    <t>Date et visa du service financier compétent</t>
  </si>
  <si>
    <t>Cornelia Rabl Blaser</t>
  </si>
  <si>
    <t>3012 Bern</t>
  </si>
  <si>
    <t>Année</t>
  </si>
  <si>
    <t>Hochschulstrasse 6</t>
  </si>
  <si>
    <t>Nombre de demi-journées d'examen</t>
  </si>
  <si>
    <t>(saisir deux demi-journées pour un jour d’examen entier)</t>
  </si>
  <si>
    <t>Total examens</t>
  </si>
  <si>
    <t>Demande de cotisation en cas de salaire de minime importance</t>
  </si>
  <si>
    <t>AVS/AI/APG/AC salarié-e : demande de cotisation en cas de salaire de minime importance</t>
  </si>
  <si>
    <t xml:space="preserve">(activité à titre accessoire selon l’article 3, alinéa 5 de la loi sur le personnel) </t>
  </si>
  <si>
    <t xml:space="preserve">Frais (s'ils sont directement liés à l'activité d'expert-e) </t>
  </si>
  <si>
    <t>Oui</t>
  </si>
  <si>
    <t>Bildungs- und Kulturdirektion</t>
  </si>
  <si>
    <t xml:space="preserve">Direction de l'instruction publique et de la culture  </t>
  </si>
  <si>
    <t>Geschäftststelle KMK</t>
  </si>
  <si>
    <t>Bureau CCM</t>
  </si>
  <si>
    <t>d'une durée de 3 h</t>
  </si>
  <si>
    <t>Tel. 031 684 83 73</t>
  </si>
  <si>
    <t>Tél. 031 684 83 73</t>
  </si>
  <si>
    <t>E-Mail: kmk.lehre@unibe.ch</t>
  </si>
  <si>
    <t xml:space="preserve">Indemnisation des experts et expertes aux examens - Examens de maturité
</t>
  </si>
  <si>
    <t>Commission de maturité du canton de Berne (CCM)</t>
  </si>
  <si>
    <t xml:space="preserve">d'une durée de 4 h </t>
  </si>
  <si>
    <t>Lieu d'examen/École</t>
  </si>
  <si>
    <t>Nationalité</t>
  </si>
  <si>
    <t>Suisse</t>
  </si>
  <si>
    <t>Pays</t>
  </si>
  <si>
    <t>Discip.</t>
  </si>
  <si>
    <t>Selon l’article 34d du règlement sur l’assurance-vieillesse et survivants, la rémunération d’une activité salariée n’est pas soumise aux cotisations AVS/AI/APG/AC jusqu’à un montant de CHF 2'500.00 par employeur (salaire de minime importance, état 01.01.2026). 
Malgré un salaire d’importance minime, je demande que les cotisations AVS/AI/APG/AC de l’employé me soient prélevées rétroactivement pour l’année écoulée et versées à la caisse de compensation en même temps que celles de l’employeur.</t>
  </si>
  <si>
    <t>Divers (frais de port)</t>
  </si>
  <si>
    <t>Autre nationalité</t>
  </si>
  <si>
    <t>Veuillez joindre une copie du permis en cas de premier engagement ou d'interruption d'activité (plus d'un an).</t>
  </si>
  <si>
    <t>Total des frais</t>
  </si>
  <si>
    <t>Signature experts/expertes</t>
  </si>
  <si>
    <t>Changement d'adresse depuis la dernière paie/l'année précédente:</t>
  </si>
  <si>
    <t>Résidence fiscale:</t>
  </si>
  <si>
    <t>Statut de séjour (type du permis)</t>
  </si>
  <si>
    <t xml:space="preserve">      Train 1ère classe</t>
  </si>
  <si>
    <t xml:space="preserve">      Train 2ème classe         </t>
  </si>
  <si>
    <t xml:space="preserve">     Demi-tarif</t>
  </si>
  <si>
    <r>
      <t xml:space="preserve">(cocher la case correspondante)            </t>
    </r>
    <r>
      <rPr>
        <sz val="12"/>
        <rFont val="Arial"/>
        <family val="2"/>
      </rPr>
      <t xml:space="preserve"> à</t>
    </r>
  </si>
  <si>
    <r>
      <t xml:space="preserve">Transport public </t>
    </r>
    <r>
      <rPr>
        <sz val="9"/>
        <rFont val="Arial"/>
        <family val="2"/>
      </rPr>
      <t>(train, bus)</t>
    </r>
    <r>
      <rPr>
        <sz val="12"/>
        <rFont val="Arial"/>
        <family val="2"/>
      </rPr>
      <t xml:space="preserve">     de</t>
    </r>
  </si>
  <si>
    <t>TOTAL général</t>
  </si>
  <si>
    <t>Changement de compte depuis la dernière paie/l'année précédente :</t>
  </si>
  <si>
    <t>(*) Nuitées (avec petit-déjeuner)</t>
  </si>
  <si>
    <t>(*) Frais de nuitées : Les frais effectifs sont remboursés à hauteur de 150 francs par nuitée ; pour toute dépense supérieure à 60 francs, un justificatif doit être fourni.                                                                                                     Frais de transport : Les frais effectifs de transport en train sont remboursés. Pour les voyages avec un véhicule personnel, le remboursement se fait sur la base d'un billet de train 1ère classe.</t>
  </si>
  <si>
    <r>
      <t xml:space="preserve">N° IBAN </t>
    </r>
    <r>
      <rPr>
        <sz val="12"/>
        <color rgb="FFFF0000"/>
        <rFont val="Arial"/>
        <family val="2"/>
      </rPr>
      <t>(21 chiffres, y compris CH)</t>
    </r>
  </si>
  <si>
    <t>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</si>
</sst>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4" fillId="2" borderId="1" xfId="0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4" fillId="0" borderId="1" xfId="1" applyFont="1" applyBorder="1" applyAlignment="1" applyProtection="1">
      <alignment vertical="center"/>
    </xf>
    <xf numFmtId="2" fontId="4" fillId="0" borderId="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4" fontId="4" fillId="0" borderId="0" xfId="1" applyFont="1" applyFill="1" applyBorder="1" applyAlignment="1" applyProtection="1">
      <alignment vertical="center"/>
    </xf>
    <xf numFmtId="164" fontId="4" fillId="0" borderId="0" xfId="1" applyFont="1" applyBorder="1" applyAlignment="1" applyProtection="1">
      <alignment vertical="center"/>
    </xf>
    <xf numFmtId="0" fontId="4" fillId="0" borderId="6" xfId="0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3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64" fontId="4" fillId="0" borderId="5" xfId="1" applyFont="1" applyBorder="1" applyAlignment="1" applyProtection="1">
      <alignment vertical="center"/>
    </xf>
    <xf numFmtId="0" fontId="5" fillId="0" borderId="6" xfId="0" applyFont="1" applyBorder="1" applyAlignment="1">
      <alignment vertical="center"/>
    </xf>
    <xf numFmtId="2" fontId="4" fillId="2" borderId="1" xfId="0" applyNumberFormat="1" applyFont="1" applyFill="1" applyBorder="1" applyAlignment="1" applyProtection="1">
      <alignment vertical="center"/>
      <protection locked="0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2" fontId="5" fillId="4" borderId="9" xfId="0" applyNumberFormat="1" applyFont="1" applyFill="1" applyBorder="1" applyAlignment="1">
      <alignment vertical="center"/>
    </xf>
    <xf numFmtId="2" fontId="4" fillId="2" borderId="6" xfId="0" applyNumberFormat="1" applyFont="1" applyFill="1" applyBorder="1" applyAlignment="1" applyProtection="1">
      <alignment vertical="center"/>
      <protection locked="0"/>
    </xf>
    <xf numFmtId="0" fontId="4" fillId="0" borderId="17" xfId="0" applyFont="1" applyBorder="1" applyAlignment="1">
      <alignment vertical="center"/>
    </xf>
    <xf numFmtId="2" fontId="4" fillId="2" borderId="13" xfId="0" applyNumberFormat="1" applyFont="1" applyFill="1" applyBorder="1" applyAlignment="1" applyProtection="1">
      <alignment vertical="center"/>
      <protection locked="0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0" fontId="4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5" xfId="0" applyFont="1" applyBorder="1" applyAlignment="1">
      <alignment vertical="center"/>
    </xf>
    <xf numFmtId="2" fontId="5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2" fontId="5" fillId="4" borderId="18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4" fontId="5" fillId="5" borderId="6" xfId="0" applyNumberFormat="1" applyFont="1" applyFill="1" applyBorder="1" applyAlignment="1" applyProtection="1">
      <alignment vertical="center"/>
      <protection locked="0"/>
    </xf>
    <xf numFmtId="0" fontId="4" fillId="5" borderId="13" xfId="0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4" fillId="6" borderId="6" xfId="0" applyFont="1" applyFill="1" applyBorder="1" applyAlignment="1" applyProtection="1">
      <alignment vertical="center"/>
      <protection locked="0"/>
    </xf>
    <xf numFmtId="0" fontId="4" fillId="6" borderId="13" xfId="0" applyFont="1" applyFill="1" applyBorder="1" applyAlignment="1" applyProtection="1">
      <alignment vertical="center"/>
      <protection locked="0"/>
    </xf>
    <xf numFmtId="0" fontId="0" fillId="6" borderId="13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4" fillId="2" borderId="6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4" fontId="4" fillId="2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43</xdr:row>
          <xdr:rowOff>180975</xdr:rowOff>
        </xdr:from>
        <xdr:to>
          <xdr:col>10</xdr:col>
          <xdr:colOff>466725</xdr:colOff>
          <xdr:row>44</xdr:row>
          <xdr:rowOff>219075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28575</xdr:rowOff>
        </xdr:from>
        <xdr:to>
          <xdr:col>1</xdr:col>
          <xdr:colOff>342900</xdr:colOff>
          <xdr:row>57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56</xdr:row>
          <xdr:rowOff>28575</xdr:rowOff>
        </xdr:from>
        <xdr:to>
          <xdr:col>2</xdr:col>
          <xdr:colOff>371475</xdr:colOff>
          <xdr:row>57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56</xdr:row>
          <xdr:rowOff>9525</xdr:rowOff>
        </xdr:from>
        <xdr:to>
          <xdr:col>4</xdr:col>
          <xdr:colOff>333375</xdr:colOff>
          <xdr:row>57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9"/>
  <sheetViews>
    <sheetView tabSelected="1" topLeftCell="A43" zoomScale="86" zoomScaleNormal="86" zoomScaleSheetLayoutView="100" zoomScalePageLayoutView="70" workbookViewId="0">
      <selection activeCell="I56" sqref="I56"/>
    </sheetView>
  </sheetViews>
  <sheetFormatPr baseColWidth="10" defaultColWidth="11.42578125" defaultRowHeight="12.75" x14ac:dyDescent="0.2"/>
  <cols>
    <col min="1" max="1" width="7.85546875" style="6" customWidth="1"/>
    <col min="2" max="2" width="23.7109375" style="6" customWidth="1"/>
    <col min="3" max="3" width="15.5703125" style="6" customWidth="1"/>
    <col min="4" max="4" width="11.5703125" style="6" customWidth="1"/>
    <col min="5" max="5" width="7.42578125" style="6" customWidth="1"/>
    <col min="6" max="6" width="4.140625" style="6" customWidth="1"/>
    <col min="7" max="7" width="14" style="6" customWidth="1"/>
    <col min="8" max="8" width="11.42578125" style="6" customWidth="1"/>
    <col min="9" max="9" width="24.140625" style="6" customWidth="1"/>
    <col min="10" max="10" width="11" style="6" customWidth="1"/>
    <col min="11" max="11" width="13.5703125" style="6" customWidth="1"/>
    <col min="12" max="16384" width="11.42578125" style="6"/>
  </cols>
  <sheetData>
    <row r="1" spans="1:11" s="2" customFormat="1" ht="11.25" x14ac:dyDescent="0.2">
      <c r="B1" s="3" t="s">
        <v>37</v>
      </c>
      <c r="C1" s="3"/>
      <c r="D1" s="3"/>
      <c r="E1" s="3"/>
      <c r="F1" s="3"/>
      <c r="G1" s="3" t="s">
        <v>38</v>
      </c>
      <c r="H1" s="3"/>
    </row>
    <row r="2" spans="1:11" s="2" customFormat="1" ht="11.25" x14ac:dyDescent="0.2">
      <c r="B2" s="3"/>
      <c r="C2" s="3"/>
      <c r="D2" s="3"/>
      <c r="E2" s="3"/>
      <c r="F2" s="3"/>
      <c r="G2" s="3"/>
      <c r="H2" s="3"/>
    </row>
    <row r="3" spans="1:11" s="2" customFormat="1" ht="11.25" x14ac:dyDescent="0.2">
      <c r="G3" s="3"/>
      <c r="H3" s="3"/>
      <c r="J3" s="3" t="s">
        <v>0</v>
      </c>
    </row>
    <row r="4" spans="1:11" s="2" customFormat="1" ht="11.25" x14ac:dyDescent="0.2">
      <c r="B4" s="2" t="s">
        <v>39</v>
      </c>
      <c r="G4" s="2" t="s">
        <v>40</v>
      </c>
    </row>
    <row r="5" spans="1:11" s="2" customFormat="1" ht="11.25" x14ac:dyDescent="0.2">
      <c r="B5" s="2" t="s">
        <v>25</v>
      </c>
      <c r="G5" s="2" t="s">
        <v>25</v>
      </c>
    </row>
    <row r="6" spans="1:11" s="2" customFormat="1" ht="11.25" x14ac:dyDescent="0.2">
      <c r="B6" s="2" t="s">
        <v>28</v>
      </c>
      <c r="G6" s="2" t="s">
        <v>28</v>
      </c>
    </row>
    <row r="7" spans="1:11" s="2" customFormat="1" ht="11.25" x14ac:dyDescent="0.2">
      <c r="B7" s="2" t="s">
        <v>26</v>
      </c>
      <c r="G7" s="2" t="s">
        <v>26</v>
      </c>
    </row>
    <row r="8" spans="1:11" s="2" customFormat="1" ht="5.45" customHeight="1" x14ac:dyDescent="0.2"/>
    <row r="9" spans="1:11" s="2" customFormat="1" ht="11.25" x14ac:dyDescent="0.2">
      <c r="B9" s="2" t="s">
        <v>42</v>
      </c>
      <c r="G9" s="2" t="s">
        <v>43</v>
      </c>
    </row>
    <row r="10" spans="1:11" s="2" customFormat="1" ht="11.25" x14ac:dyDescent="0.2">
      <c r="B10" s="2" t="s">
        <v>44</v>
      </c>
      <c r="G10" s="2" t="s">
        <v>44</v>
      </c>
    </row>
    <row r="11" spans="1:11" s="2" customFormat="1" ht="11.25" x14ac:dyDescent="0.2"/>
    <row r="12" spans="1:11" s="2" customFormat="1" ht="11.25" x14ac:dyDescent="0.2"/>
    <row r="13" spans="1:11" ht="20.25" x14ac:dyDescent="0.2">
      <c r="A13" s="4"/>
      <c r="B13" s="4" t="s">
        <v>46</v>
      </c>
      <c r="C13" s="4"/>
      <c r="D13" s="5"/>
      <c r="E13" s="5"/>
      <c r="F13" s="5"/>
      <c r="G13" s="5"/>
    </row>
    <row r="14" spans="1:11" ht="20.25" customHeight="1" x14ac:dyDescent="0.2">
      <c r="A14" s="7"/>
      <c r="B14" s="4" t="s">
        <v>45</v>
      </c>
      <c r="C14" s="4"/>
      <c r="D14" s="4"/>
      <c r="E14" s="4"/>
      <c r="F14" s="4"/>
      <c r="G14" s="4"/>
      <c r="H14" s="4"/>
      <c r="I14" s="4"/>
      <c r="J14" s="7"/>
      <c r="K14" s="7"/>
    </row>
    <row r="15" spans="1:11" ht="7.7" customHeight="1" x14ac:dyDescent="0.2">
      <c r="A15" s="7"/>
      <c r="B15" s="4"/>
      <c r="C15" s="4"/>
      <c r="D15" s="4"/>
      <c r="E15" s="4"/>
      <c r="F15" s="4"/>
      <c r="G15" s="4"/>
      <c r="H15" s="4"/>
      <c r="I15" s="4"/>
      <c r="J15" s="7"/>
      <c r="K15" s="7"/>
    </row>
    <row r="16" spans="1:11" x14ac:dyDescent="0.2">
      <c r="B16" s="66" t="s">
        <v>34</v>
      </c>
    </row>
    <row r="18" spans="1:11" ht="18.600000000000001" customHeight="1" x14ac:dyDescent="0.2">
      <c r="A18" s="7"/>
      <c r="B18" s="8" t="s">
        <v>27</v>
      </c>
      <c r="C18" s="84"/>
      <c r="D18" s="85"/>
      <c r="E18" s="86"/>
      <c r="G18" s="9" t="s">
        <v>48</v>
      </c>
      <c r="H18" s="9"/>
      <c r="I18" s="1"/>
      <c r="J18" s="62" t="s">
        <v>52</v>
      </c>
      <c r="K18" s="10"/>
    </row>
    <row r="19" spans="1:11" ht="18.600000000000001" customHeight="1" x14ac:dyDescent="0.2">
      <c r="B19" s="8" t="s">
        <v>3</v>
      </c>
      <c r="C19" s="84"/>
      <c r="D19" s="85"/>
      <c r="E19" s="86"/>
      <c r="G19" s="9" t="s">
        <v>7</v>
      </c>
      <c r="H19" s="9"/>
      <c r="I19" s="84"/>
      <c r="J19" s="85"/>
      <c r="K19" s="86"/>
    </row>
    <row r="20" spans="1:11" ht="18.600000000000001" customHeight="1" x14ac:dyDescent="0.2">
      <c r="B20" s="8" t="s">
        <v>4</v>
      </c>
      <c r="C20" s="84"/>
      <c r="D20" s="85"/>
      <c r="E20" s="86"/>
      <c r="G20" s="9" t="s">
        <v>8</v>
      </c>
      <c r="H20" s="9"/>
      <c r="I20" s="92"/>
      <c r="J20" s="85"/>
      <c r="K20" s="86"/>
    </row>
    <row r="21" spans="1:11" ht="18.600000000000001" customHeight="1" x14ac:dyDescent="0.2">
      <c r="B21" s="93" t="s">
        <v>60</v>
      </c>
      <c r="C21" s="93"/>
      <c r="G21" s="11" t="s">
        <v>49</v>
      </c>
      <c r="I21" s="9" t="s">
        <v>50</v>
      </c>
      <c r="J21" s="61" t="b">
        <v>0</v>
      </c>
    </row>
    <row r="22" spans="1:11" ht="18.600000000000001" customHeight="1" x14ac:dyDescent="0.2">
      <c r="B22" s="8" t="s">
        <v>5</v>
      </c>
      <c r="C22" s="84"/>
      <c r="D22" s="85"/>
      <c r="E22" s="86"/>
      <c r="H22" s="51"/>
      <c r="I22" s="38" t="s">
        <v>55</v>
      </c>
      <c r="J22" s="61" t="b">
        <v>0</v>
      </c>
      <c r="K22" s="1"/>
    </row>
    <row r="23" spans="1:11" ht="18.600000000000001" customHeight="1" x14ac:dyDescent="0.2">
      <c r="B23" s="8" t="s">
        <v>6</v>
      </c>
      <c r="C23" s="84"/>
      <c r="D23" s="85"/>
      <c r="E23" s="86"/>
      <c r="G23" s="13"/>
      <c r="H23" s="13"/>
      <c r="I23" s="9" t="s">
        <v>61</v>
      </c>
      <c r="J23" s="9"/>
      <c r="K23" s="1"/>
    </row>
    <row r="24" spans="1:11" ht="18.600000000000001" customHeight="1" x14ac:dyDescent="0.2">
      <c r="B24" s="8" t="s">
        <v>51</v>
      </c>
      <c r="C24" s="84"/>
      <c r="D24" s="85"/>
      <c r="E24" s="86"/>
      <c r="G24" s="52"/>
      <c r="H24" s="50"/>
      <c r="I24" s="94" t="s">
        <v>56</v>
      </c>
      <c r="J24" s="94"/>
      <c r="K24" s="94"/>
    </row>
    <row r="25" spans="1:11" ht="18.600000000000001" customHeight="1" x14ac:dyDescent="0.2">
      <c r="B25" s="46" t="s">
        <v>59</v>
      </c>
      <c r="C25" s="46"/>
      <c r="D25" s="46"/>
      <c r="F25" s="61" t="b">
        <v>0</v>
      </c>
      <c r="G25" s="50"/>
      <c r="H25" s="50"/>
      <c r="I25" s="94"/>
      <c r="J25" s="94"/>
      <c r="K25" s="94"/>
    </row>
    <row r="26" spans="1:11" ht="18.600000000000001" customHeight="1" x14ac:dyDescent="0.2">
      <c r="C26" s="9"/>
      <c r="D26" s="9"/>
      <c r="E26" s="9"/>
      <c r="F26" s="9"/>
      <c r="G26" s="9"/>
      <c r="H26" s="9"/>
      <c r="I26" s="9"/>
      <c r="J26" s="9"/>
      <c r="K26" s="9"/>
    </row>
    <row r="27" spans="1:11" ht="18.600000000000001" customHeight="1" x14ac:dyDescent="0.2">
      <c r="B27" s="9" t="s">
        <v>71</v>
      </c>
      <c r="C27" s="9"/>
      <c r="D27" s="84" t="s">
        <v>72</v>
      </c>
      <c r="E27" s="85"/>
      <c r="F27" s="85"/>
      <c r="G27" s="85"/>
      <c r="H27" s="86"/>
      <c r="I27" s="9"/>
      <c r="K27" s="9"/>
    </row>
    <row r="28" spans="1:11" ht="18.600000000000001" customHeight="1" x14ac:dyDescent="0.2">
      <c r="B28" s="46" t="s">
        <v>68</v>
      </c>
      <c r="C28" s="40"/>
      <c r="D28" s="46"/>
      <c r="F28" s="61" t="b">
        <v>0</v>
      </c>
      <c r="I28" s="9"/>
      <c r="K28" s="9"/>
    </row>
    <row r="29" spans="1:11" ht="18.600000000000001" customHeight="1" x14ac:dyDescent="0.2">
      <c r="C29" s="9"/>
      <c r="D29" s="9"/>
      <c r="E29" s="9"/>
      <c r="F29" s="9"/>
      <c r="G29" s="9"/>
      <c r="H29" s="9"/>
      <c r="I29" s="9"/>
      <c r="J29" s="9"/>
      <c r="K29" s="9"/>
    </row>
    <row r="30" spans="1:11" ht="18.600000000000001" customHeight="1" x14ac:dyDescent="0.2">
      <c r="B30" s="14" t="s">
        <v>9</v>
      </c>
      <c r="C30" s="14"/>
      <c r="D30" s="14"/>
      <c r="E30" s="14"/>
      <c r="F30" s="14"/>
      <c r="G30" s="9"/>
      <c r="H30" s="9"/>
      <c r="I30" s="9"/>
      <c r="J30" s="9"/>
      <c r="K30" s="9"/>
    </row>
    <row r="31" spans="1:11" ht="18.600000000000001" customHeight="1" x14ac:dyDescent="0.2">
      <c r="B31" s="9" t="s">
        <v>10</v>
      </c>
      <c r="C31" s="9"/>
      <c r="D31" s="9"/>
      <c r="E31" s="95" t="s">
        <v>12</v>
      </c>
      <c r="F31" s="96"/>
      <c r="G31" s="15" t="s">
        <v>13</v>
      </c>
      <c r="H31" s="15" t="s">
        <v>14</v>
      </c>
      <c r="I31" s="15" t="s">
        <v>15</v>
      </c>
      <c r="J31" s="16"/>
      <c r="K31" s="17" t="s">
        <v>0</v>
      </c>
    </row>
    <row r="32" spans="1:11" ht="18.600000000000001" customHeight="1" x14ac:dyDescent="0.2">
      <c r="B32" s="9" t="s">
        <v>11</v>
      </c>
      <c r="C32" s="9"/>
      <c r="D32" s="9"/>
      <c r="E32" s="88"/>
      <c r="F32" s="89"/>
      <c r="G32" s="18">
        <v>14</v>
      </c>
      <c r="H32" s="18">
        <v>112</v>
      </c>
      <c r="I32" s="19">
        <f>IF(E32&lt;1,0,MAX(E32*G32,8*G32,))</f>
        <v>0</v>
      </c>
      <c r="J32" s="20"/>
      <c r="K32" s="21"/>
    </row>
    <row r="33" spans="2:11" ht="18.600000000000001" customHeight="1" x14ac:dyDescent="0.2">
      <c r="B33" s="9" t="s">
        <v>41</v>
      </c>
      <c r="C33" s="9"/>
      <c r="D33" s="9"/>
      <c r="E33" s="88"/>
      <c r="F33" s="89"/>
      <c r="G33" s="18">
        <v>20</v>
      </c>
      <c r="H33" s="18">
        <v>160</v>
      </c>
      <c r="I33" s="19">
        <f>IF(E33&lt;1,0,MAX(G33*E33,H33))</f>
        <v>0</v>
      </c>
      <c r="K33" s="21"/>
    </row>
    <row r="34" spans="2:11" ht="18.600000000000001" customHeight="1" x14ac:dyDescent="0.2">
      <c r="B34" s="9" t="s">
        <v>47</v>
      </c>
      <c r="C34" s="9"/>
      <c r="D34" s="9"/>
      <c r="E34" s="88"/>
      <c r="F34" s="89"/>
      <c r="G34" s="18">
        <v>26</v>
      </c>
      <c r="H34" s="18">
        <v>208</v>
      </c>
      <c r="I34" s="19">
        <f>IF(E34&lt;1,0,MAX(G34*E34,H34))</f>
        <v>0</v>
      </c>
      <c r="K34" s="22"/>
    </row>
    <row r="35" spans="2:11" ht="18.600000000000001" customHeight="1" x14ac:dyDescent="0.2">
      <c r="B35" s="9"/>
      <c r="C35" s="9"/>
      <c r="D35" s="9"/>
      <c r="G35" s="23"/>
      <c r="H35" s="24"/>
      <c r="I35" s="15" t="s">
        <v>1</v>
      </c>
      <c r="J35" s="25" t="s">
        <v>2</v>
      </c>
      <c r="K35" s="26">
        <f>SUM(I32:I34)</f>
        <v>0</v>
      </c>
    </row>
    <row r="36" spans="2:11" ht="18.600000000000001" customHeight="1" x14ac:dyDescent="0.2">
      <c r="C36" s="9"/>
      <c r="D36" s="9"/>
      <c r="E36" s="24"/>
      <c r="F36" s="9"/>
      <c r="G36" s="9"/>
      <c r="H36" s="9"/>
      <c r="I36" s="9"/>
      <c r="J36" s="27"/>
      <c r="K36" s="8"/>
    </row>
    <row r="37" spans="2:11" ht="18.600000000000001" customHeight="1" x14ac:dyDescent="0.2">
      <c r="B37" s="14" t="s">
        <v>16</v>
      </c>
      <c r="C37" s="14"/>
      <c r="D37" s="8"/>
      <c r="E37" s="95" t="s">
        <v>12</v>
      </c>
      <c r="F37" s="97"/>
      <c r="G37" s="15" t="s">
        <v>13</v>
      </c>
      <c r="H37" s="15" t="s">
        <v>14</v>
      </c>
      <c r="I37" s="9"/>
      <c r="J37" s="27"/>
      <c r="K37" s="8"/>
    </row>
    <row r="38" spans="2:11" ht="18.600000000000001" customHeight="1" x14ac:dyDescent="0.2">
      <c r="B38" s="9" t="s">
        <v>17</v>
      </c>
      <c r="C38" s="9"/>
      <c r="D38" s="28"/>
      <c r="E38" s="88"/>
      <c r="F38" s="89"/>
      <c r="G38" s="29">
        <v>18</v>
      </c>
      <c r="H38" s="30">
        <f>MAX(8*18,E38*G38)</f>
        <v>144</v>
      </c>
      <c r="I38" s="31"/>
      <c r="J38" s="27"/>
      <c r="K38" s="8"/>
    </row>
    <row r="39" spans="2:11" ht="18.600000000000001" customHeight="1" x14ac:dyDescent="0.2">
      <c r="B39" s="9" t="s">
        <v>29</v>
      </c>
      <c r="C39" s="9"/>
      <c r="D39" s="9"/>
      <c r="E39" s="88"/>
      <c r="F39" s="89"/>
      <c r="G39" s="29">
        <f>6*18</f>
        <v>108</v>
      </c>
      <c r="H39" s="29">
        <f>G39*E39</f>
        <v>0</v>
      </c>
      <c r="I39" s="15" t="s">
        <v>1</v>
      </c>
      <c r="J39" s="25" t="s">
        <v>2</v>
      </c>
      <c r="K39" s="26">
        <f>IF(E38&lt;1,0,MAX(E38*G38,H38,H39))</f>
        <v>0</v>
      </c>
    </row>
    <row r="40" spans="2:11" ht="18.600000000000001" customHeight="1" thickBot="1" x14ac:dyDescent="0.25">
      <c r="B40" s="32" t="s">
        <v>30</v>
      </c>
      <c r="C40" s="9"/>
      <c r="D40" s="9"/>
      <c r="E40" s="24"/>
      <c r="F40" s="9"/>
      <c r="G40" s="9"/>
      <c r="H40" s="9"/>
      <c r="I40" s="9"/>
      <c r="J40" s="27"/>
      <c r="K40" s="8"/>
    </row>
    <row r="41" spans="2:11" ht="18.600000000000001" customHeight="1" thickBot="1" x14ac:dyDescent="0.25">
      <c r="C41" s="14"/>
      <c r="D41" s="14"/>
      <c r="E41" s="9"/>
      <c r="F41" s="9"/>
      <c r="G41" s="14"/>
      <c r="H41" s="9"/>
      <c r="I41" s="60" t="s">
        <v>31</v>
      </c>
      <c r="J41" s="54" t="s">
        <v>2</v>
      </c>
      <c r="K41" s="65">
        <f>SUM(K39+K35)</f>
        <v>0</v>
      </c>
    </row>
    <row r="42" spans="2:11" ht="18.600000000000001" customHeight="1" x14ac:dyDescent="0.2">
      <c r="C42" s="14"/>
      <c r="D42" s="14"/>
      <c r="E42" s="9"/>
      <c r="F42" s="9"/>
      <c r="G42" s="14"/>
      <c r="H42" s="9"/>
      <c r="I42" s="33"/>
      <c r="J42" s="14"/>
      <c r="K42" s="34"/>
    </row>
    <row r="43" spans="2:11" ht="18.600000000000001" customHeight="1" x14ac:dyDescent="0.2">
      <c r="B43" s="35" t="s">
        <v>33</v>
      </c>
      <c r="C43" s="36"/>
      <c r="D43" s="36"/>
      <c r="E43" s="36"/>
      <c r="F43" s="14"/>
      <c r="G43" s="14"/>
      <c r="H43" s="9"/>
      <c r="I43" s="33"/>
      <c r="K43" s="34"/>
    </row>
    <row r="44" spans="2:11" ht="14.45" customHeight="1" x14ac:dyDescent="0.2">
      <c r="B44" s="35"/>
      <c r="C44" s="36"/>
      <c r="D44" s="36"/>
      <c r="E44" s="36"/>
      <c r="F44" s="14"/>
      <c r="G44" s="14"/>
      <c r="H44" s="9"/>
      <c r="I44" s="33"/>
      <c r="K44" s="34"/>
    </row>
    <row r="45" spans="2:11" ht="18.600000000000001" customHeight="1" x14ac:dyDescent="0.2">
      <c r="B45" s="90" t="s">
        <v>32</v>
      </c>
      <c r="C45" s="90"/>
      <c r="D45" s="90"/>
      <c r="E45" s="90"/>
      <c r="F45" s="90"/>
      <c r="G45" s="90"/>
      <c r="H45" s="90"/>
      <c r="J45" s="37" t="s">
        <v>36</v>
      </c>
      <c r="K45" s="63"/>
    </row>
    <row r="46" spans="2:11" ht="10.7" customHeight="1" x14ac:dyDescent="0.2">
      <c r="B46" s="38"/>
      <c r="C46" s="38"/>
      <c r="D46" s="38"/>
      <c r="E46" s="38"/>
      <c r="F46" s="38"/>
      <c r="G46" s="38"/>
      <c r="H46" s="38"/>
      <c r="I46" s="38"/>
      <c r="J46" s="14"/>
      <c r="K46" s="9"/>
    </row>
    <row r="47" spans="2:11" ht="54.6" customHeight="1" x14ac:dyDescent="0.2">
      <c r="B47" s="98" t="s">
        <v>53</v>
      </c>
      <c r="C47" s="99"/>
      <c r="D47" s="99"/>
      <c r="E47" s="99"/>
      <c r="F47" s="99"/>
      <c r="G47" s="99"/>
      <c r="H47" s="99"/>
      <c r="I47" s="99"/>
      <c r="J47" s="46"/>
      <c r="K47" s="9"/>
    </row>
    <row r="48" spans="2:11" ht="18.600000000000001" customHeight="1" x14ac:dyDescent="0.2">
      <c r="B48" s="39"/>
      <c r="C48" s="40"/>
      <c r="D48" s="40"/>
      <c r="E48" s="40"/>
      <c r="F48" s="40"/>
      <c r="G48" s="40"/>
      <c r="H48" s="40"/>
      <c r="I48" s="40"/>
      <c r="J48" s="40"/>
      <c r="K48" s="9"/>
    </row>
    <row r="49" spans="2:11" ht="18.600000000000001" customHeight="1" x14ac:dyDescent="0.2">
      <c r="B49" s="91" t="s">
        <v>35</v>
      </c>
      <c r="C49" s="91"/>
      <c r="D49" s="91"/>
      <c r="E49" s="91"/>
      <c r="F49" s="91"/>
      <c r="G49" s="40"/>
      <c r="H49" s="40"/>
      <c r="I49" s="40"/>
      <c r="J49" s="40"/>
      <c r="K49" s="9"/>
    </row>
    <row r="50" spans="2:11" ht="18.600000000000001" customHeight="1" x14ac:dyDescent="0.2">
      <c r="B50" s="14"/>
      <c r="C50" s="14"/>
      <c r="D50" s="14"/>
      <c r="E50" s="14"/>
      <c r="F50" s="14"/>
      <c r="G50" s="8"/>
      <c r="H50" s="15" t="s">
        <v>13</v>
      </c>
      <c r="I50" s="15" t="s">
        <v>12</v>
      </c>
      <c r="J50" s="14"/>
      <c r="K50" s="9"/>
    </row>
    <row r="51" spans="2:11" ht="18.600000000000001" customHeight="1" x14ac:dyDescent="0.2">
      <c r="B51" s="9" t="s">
        <v>18</v>
      </c>
      <c r="C51" s="14"/>
      <c r="D51" s="14"/>
      <c r="E51" s="14"/>
      <c r="F51" s="14"/>
      <c r="G51" s="41"/>
      <c r="H51" s="18">
        <v>24</v>
      </c>
      <c r="I51" s="1"/>
      <c r="J51" s="25" t="s">
        <v>2</v>
      </c>
      <c r="K51" s="26">
        <f>SUM(H51*I51)</f>
        <v>0</v>
      </c>
    </row>
    <row r="52" spans="2:11" ht="18.600000000000001" customHeight="1" x14ac:dyDescent="0.2">
      <c r="B52" s="9" t="s">
        <v>19</v>
      </c>
      <c r="C52" s="14"/>
      <c r="D52" s="14"/>
      <c r="E52" s="14"/>
      <c r="F52" s="14"/>
      <c r="G52" s="41"/>
      <c r="H52" s="18">
        <v>16</v>
      </c>
      <c r="I52" s="1"/>
      <c r="J52" s="25" t="s">
        <v>2</v>
      </c>
      <c r="K52" s="26">
        <f>SUM(H52*I52)</f>
        <v>0</v>
      </c>
    </row>
    <row r="53" spans="2:11" ht="18.600000000000001" customHeight="1" x14ac:dyDescent="0.2">
      <c r="B53" s="9" t="s">
        <v>69</v>
      </c>
      <c r="C53" s="14"/>
      <c r="D53" s="14"/>
      <c r="E53" s="14"/>
      <c r="F53" s="14"/>
      <c r="G53" s="21"/>
      <c r="H53" s="15" t="s">
        <v>12</v>
      </c>
      <c r="I53" s="1"/>
      <c r="J53" s="42"/>
      <c r="K53" s="26"/>
    </row>
    <row r="54" spans="2:11" ht="18.600000000000001" customHeight="1" x14ac:dyDescent="0.2">
      <c r="B54" s="9" t="s">
        <v>20</v>
      </c>
      <c r="C54" s="14"/>
      <c r="D54" s="14"/>
      <c r="E54" s="14"/>
      <c r="F54" s="14"/>
      <c r="G54" s="8"/>
      <c r="H54" s="15" t="s">
        <v>21</v>
      </c>
      <c r="I54" s="43"/>
      <c r="J54" s="25" t="s">
        <v>2</v>
      </c>
      <c r="K54" s="26">
        <f>I53*MIN(150,I54)</f>
        <v>0</v>
      </c>
    </row>
    <row r="55" spans="2:11" ht="18.600000000000001" customHeight="1" x14ac:dyDescent="0.2">
      <c r="B55" s="9" t="s">
        <v>66</v>
      </c>
      <c r="C55" s="53"/>
      <c r="D55" s="87"/>
      <c r="E55" s="85"/>
      <c r="F55" s="86"/>
      <c r="G55" s="9"/>
      <c r="H55" s="15" t="s">
        <v>12</v>
      </c>
      <c r="I55" s="1"/>
      <c r="J55" s="16"/>
      <c r="K55" s="44"/>
    </row>
    <row r="56" spans="2:11" ht="18.600000000000001" customHeight="1" x14ac:dyDescent="0.2">
      <c r="B56" s="13" t="s">
        <v>65</v>
      </c>
      <c r="C56" s="53"/>
      <c r="D56" s="87"/>
      <c r="E56" s="85"/>
      <c r="F56" s="86"/>
      <c r="G56" s="45"/>
      <c r="H56" s="15" t="s">
        <v>21</v>
      </c>
      <c r="I56" s="58"/>
      <c r="J56" s="25" t="s">
        <v>2</v>
      </c>
      <c r="K56" s="26">
        <f>I55*I56</f>
        <v>0</v>
      </c>
    </row>
    <row r="57" spans="2:11" ht="18.600000000000001" customHeight="1" x14ac:dyDescent="0.2">
      <c r="B57" s="64" t="s">
        <v>62</v>
      </c>
      <c r="C57" s="64" t="s">
        <v>63</v>
      </c>
      <c r="D57" s="46"/>
      <c r="E57" s="64" t="s">
        <v>64</v>
      </c>
      <c r="F57" s="46"/>
      <c r="G57" s="46"/>
      <c r="J57" s="20"/>
      <c r="K57" s="21"/>
    </row>
    <row r="58" spans="2:11" ht="18.600000000000001" customHeight="1" x14ac:dyDescent="0.2">
      <c r="B58" s="47"/>
      <c r="C58" s="9"/>
      <c r="G58" s="48"/>
      <c r="H58" s="9"/>
      <c r="I58" s="9"/>
      <c r="J58" s="20"/>
      <c r="K58" s="8"/>
    </row>
    <row r="59" spans="2:11" ht="18.600000000000001" customHeight="1" x14ac:dyDescent="0.2">
      <c r="B59" s="9" t="s">
        <v>54</v>
      </c>
      <c r="C59" s="9"/>
      <c r="E59" s="49"/>
      <c r="F59" s="49"/>
      <c r="G59" s="49"/>
      <c r="H59" s="25" t="s">
        <v>21</v>
      </c>
      <c r="I59" s="56"/>
      <c r="J59" s="25" t="s">
        <v>2</v>
      </c>
      <c r="K59" s="26">
        <f>I59</f>
        <v>0</v>
      </c>
    </row>
    <row r="60" spans="2:11" ht="18.600000000000001" customHeight="1" thickBot="1" x14ac:dyDescent="0.25">
      <c r="B60" s="9"/>
      <c r="C60" s="49"/>
      <c r="D60" s="49"/>
      <c r="E60" s="9"/>
      <c r="F60" s="9"/>
      <c r="G60" s="9"/>
      <c r="H60" s="9"/>
      <c r="I60" s="9"/>
      <c r="J60" s="57"/>
      <c r="K60" s="8"/>
    </row>
    <row r="61" spans="2:11" ht="18.600000000000001" customHeight="1" thickBot="1" x14ac:dyDescent="0.25">
      <c r="B61" s="94" t="s">
        <v>70</v>
      </c>
      <c r="C61" s="94"/>
      <c r="D61" s="94"/>
      <c r="E61" s="94"/>
      <c r="F61" s="94"/>
      <c r="G61" s="9"/>
      <c r="H61" s="14"/>
      <c r="I61" s="59" t="s">
        <v>57</v>
      </c>
      <c r="J61" s="54" t="s">
        <v>2</v>
      </c>
      <c r="K61" s="55">
        <f>SUM(K51+K52+K54+K56+K59)</f>
        <v>0</v>
      </c>
    </row>
    <row r="62" spans="2:11" ht="18.600000000000001" customHeight="1" x14ac:dyDescent="0.2">
      <c r="B62" s="94"/>
      <c r="C62" s="94"/>
      <c r="D62" s="94"/>
      <c r="E62" s="94"/>
      <c r="F62" s="94"/>
      <c r="G62" s="14"/>
      <c r="H62" s="9"/>
      <c r="I62" s="9"/>
      <c r="J62" s="27"/>
      <c r="K62" s="8"/>
    </row>
    <row r="63" spans="2:11" ht="18.600000000000001" customHeight="1" thickBot="1" x14ac:dyDescent="0.25">
      <c r="B63" s="94"/>
      <c r="C63" s="94"/>
      <c r="D63" s="94"/>
      <c r="E63" s="94"/>
      <c r="F63" s="94"/>
      <c r="G63" s="9"/>
      <c r="H63" s="9"/>
      <c r="I63" s="33" t="s">
        <v>0</v>
      </c>
      <c r="J63" s="20"/>
      <c r="K63" s="21"/>
    </row>
    <row r="64" spans="2:11" ht="27.6" customHeight="1" thickBot="1" x14ac:dyDescent="0.25">
      <c r="B64" s="94"/>
      <c r="C64" s="94"/>
      <c r="D64" s="94"/>
      <c r="E64" s="94"/>
      <c r="F64" s="94"/>
      <c r="G64" s="14"/>
      <c r="H64" s="14"/>
      <c r="I64" s="60" t="s">
        <v>67</v>
      </c>
      <c r="J64" s="54" t="s">
        <v>2</v>
      </c>
      <c r="K64" s="55">
        <f>SUM(K61+K41)</f>
        <v>0</v>
      </c>
    </row>
    <row r="65" spans="2:11" ht="18.600000000000001" customHeight="1" x14ac:dyDescent="0.2">
      <c r="F65" s="14"/>
      <c r="G65" s="14"/>
    </row>
    <row r="66" spans="2:11" ht="18.600000000000001" customHeight="1" x14ac:dyDescent="0.2">
      <c r="B66" s="50"/>
      <c r="C66" s="50"/>
      <c r="D66" s="50"/>
      <c r="F66" s="14"/>
      <c r="G66" s="14"/>
      <c r="H66" s="9"/>
      <c r="I66" s="33"/>
    </row>
    <row r="67" spans="2:11" ht="18.600000000000001" customHeight="1" x14ac:dyDescent="0.2">
      <c r="B67" s="9" t="s">
        <v>22</v>
      </c>
      <c r="F67" s="14"/>
      <c r="G67" s="9"/>
      <c r="H67" s="9" t="s">
        <v>58</v>
      </c>
      <c r="I67" s="33"/>
    </row>
    <row r="68" spans="2:11" ht="25.35" customHeight="1" x14ac:dyDescent="0.2">
      <c r="B68" s="67"/>
      <c r="C68" s="68"/>
      <c r="D68" s="69"/>
      <c r="E68" s="69"/>
      <c r="F68" s="70"/>
      <c r="G68" s="9"/>
      <c r="H68" s="71"/>
      <c r="I68" s="72"/>
      <c r="J68" s="72"/>
      <c r="K68" s="73"/>
    </row>
    <row r="69" spans="2:11" ht="18.600000000000001" customHeight="1" x14ac:dyDescent="0.2">
      <c r="B69" s="14"/>
      <c r="C69" s="14"/>
      <c r="D69" s="14"/>
      <c r="E69" s="14"/>
      <c r="F69" s="14"/>
      <c r="G69" s="9"/>
      <c r="H69" s="74"/>
      <c r="I69" s="75"/>
      <c r="J69" s="75"/>
      <c r="K69" s="76"/>
    </row>
    <row r="70" spans="2:11" ht="18.600000000000001" customHeight="1" x14ac:dyDescent="0.2">
      <c r="B70" s="9"/>
      <c r="C70" s="9"/>
      <c r="D70" s="9"/>
      <c r="E70" s="9"/>
      <c r="F70" s="9"/>
      <c r="G70" s="12"/>
      <c r="H70" s="77"/>
      <c r="I70" s="78"/>
      <c r="J70" s="78"/>
      <c r="K70" s="79"/>
    </row>
    <row r="71" spans="2:11" ht="18.600000000000001" customHeight="1" x14ac:dyDescent="0.2">
      <c r="B71" s="38"/>
      <c r="C71" s="9"/>
      <c r="D71" s="9"/>
      <c r="E71" s="9"/>
      <c r="F71" s="9"/>
      <c r="G71" s="9" t="s">
        <v>0</v>
      </c>
      <c r="H71" s="9"/>
      <c r="I71" s="9"/>
      <c r="J71" s="9"/>
      <c r="K71" s="9"/>
    </row>
    <row r="72" spans="2:11" ht="25.35" customHeight="1" x14ac:dyDescent="0.2">
      <c r="B72" s="80"/>
      <c r="C72" s="81"/>
      <c r="D72" s="82"/>
      <c r="E72" s="82"/>
      <c r="F72" s="83"/>
      <c r="G72" s="12"/>
      <c r="H72" s="80"/>
      <c r="I72" s="82"/>
      <c r="J72" s="82"/>
      <c r="K72" s="83"/>
    </row>
    <row r="73" spans="2:11" s="9" customFormat="1" ht="18.600000000000001" customHeight="1" x14ac:dyDescent="0.2">
      <c r="B73" s="38" t="s">
        <v>23</v>
      </c>
      <c r="H73" s="9" t="s">
        <v>24</v>
      </c>
    </row>
    <row r="74" spans="2:11" ht="18.600000000000001" customHeight="1" x14ac:dyDescent="0.2"/>
    <row r="75" spans="2:11" ht="18.600000000000001" customHeight="1" x14ac:dyDescent="0.2"/>
    <row r="76" spans="2:11" ht="18.600000000000001" customHeight="1" x14ac:dyDescent="0.2"/>
    <row r="77" spans="2:11" ht="18.600000000000001" customHeight="1" x14ac:dyDescent="0.2"/>
    <row r="78" spans="2:11" ht="18.600000000000001" customHeight="1" x14ac:dyDescent="0.2"/>
    <row r="79" spans="2:11" ht="18.600000000000001" customHeight="1" x14ac:dyDescent="0.2"/>
    <row r="80" spans="2:11" ht="18.600000000000001" customHeight="1" x14ac:dyDescent="0.2"/>
    <row r="81" ht="18.600000000000001" customHeight="1" x14ac:dyDescent="0.2"/>
    <row r="82" ht="18.600000000000001" customHeight="1" x14ac:dyDescent="0.2"/>
    <row r="83" ht="18.600000000000001" customHeight="1" x14ac:dyDescent="0.2"/>
    <row r="84" ht="18.600000000000001" customHeight="1" x14ac:dyDescent="0.2"/>
    <row r="85" ht="18.600000000000001" customHeight="1" x14ac:dyDescent="0.2"/>
    <row r="86" ht="18.600000000000001" customHeight="1" x14ac:dyDescent="0.2"/>
    <row r="87" ht="18.600000000000001" customHeight="1" x14ac:dyDescent="0.2"/>
    <row r="88" ht="18.600000000000001" customHeight="1" x14ac:dyDescent="0.2"/>
    <row r="89" ht="18.600000000000001" customHeight="1" x14ac:dyDescent="0.2"/>
    <row r="90" ht="18.600000000000001" customHeight="1" x14ac:dyDescent="0.2"/>
    <row r="91" ht="18.600000000000001" customHeight="1" x14ac:dyDescent="0.2"/>
    <row r="92" ht="18.600000000000001" customHeight="1" x14ac:dyDescent="0.2"/>
    <row r="93" ht="18.600000000000001" customHeight="1" x14ac:dyDescent="0.2"/>
    <row r="94" ht="18.600000000000001" customHeight="1" x14ac:dyDescent="0.2"/>
    <row r="95" ht="18.600000000000001" customHeight="1" x14ac:dyDescent="0.2"/>
    <row r="96" ht="18.600000000000001" customHeight="1" x14ac:dyDescent="0.2"/>
    <row r="97" ht="18.600000000000001" customHeight="1" x14ac:dyDescent="0.2"/>
    <row r="98" ht="18.600000000000001" customHeight="1" x14ac:dyDescent="0.2"/>
    <row r="99" ht="18.600000000000001" customHeight="1" x14ac:dyDescent="0.2"/>
    <row r="100" ht="18.600000000000001" customHeight="1" x14ac:dyDescent="0.2"/>
    <row r="101" ht="18.600000000000001" customHeight="1" x14ac:dyDescent="0.2"/>
    <row r="102" ht="18.600000000000001" customHeight="1" x14ac:dyDescent="0.2"/>
    <row r="103" ht="18.600000000000001" customHeight="1" x14ac:dyDescent="0.2"/>
    <row r="104" ht="18.600000000000001" customHeight="1" x14ac:dyDescent="0.2"/>
    <row r="105" ht="18.600000000000001" customHeight="1" x14ac:dyDescent="0.2"/>
    <row r="106" ht="18.600000000000001" customHeight="1" x14ac:dyDescent="0.2"/>
    <row r="107" ht="18.600000000000001" customHeight="1" x14ac:dyDescent="0.2"/>
    <row r="108" ht="18.600000000000001" customHeight="1" x14ac:dyDescent="0.2"/>
    <row r="109" ht="18.600000000000001" customHeight="1" x14ac:dyDescent="0.2"/>
    <row r="110" ht="18.600000000000001" customHeight="1" x14ac:dyDescent="0.2"/>
    <row r="111" ht="18.600000000000001" customHeight="1" x14ac:dyDescent="0.2"/>
    <row r="112" ht="18.600000000000001" customHeight="1" x14ac:dyDescent="0.2"/>
    <row r="113" ht="18.600000000000001" customHeight="1" x14ac:dyDescent="0.2"/>
    <row r="114" ht="18.600000000000001" customHeight="1" x14ac:dyDescent="0.2"/>
    <row r="115" ht="18.600000000000001" customHeight="1" x14ac:dyDescent="0.2"/>
    <row r="116" ht="18.600000000000001" customHeight="1" x14ac:dyDescent="0.2"/>
    <row r="117" ht="18.600000000000001" customHeight="1" x14ac:dyDescent="0.2"/>
    <row r="118" ht="18.600000000000001" customHeight="1" x14ac:dyDescent="0.2"/>
    <row r="119" ht="18.600000000000001" customHeight="1" x14ac:dyDescent="0.2"/>
  </sheetData>
  <sheetProtection algorithmName="SHA-512" hashValue="BF6uyGqX00jV39gTSoWAwyuVEvL/T6JsSWYS/a8csN4fG4E55BR8MAwM1tUxuVOEmlQsRuIVHosSNRdXAj5ADw==" saltValue="eujyG8XkHV+dGbPKBp0uoA==" spinCount="100000" sheet="1" objects="1" scenarios="1" selectLockedCells="1"/>
  <protectedRanges>
    <protectedRange password="C861" sqref="G32:H35" name="Bereich2"/>
    <protectedRange sqref="H39 E32:F35" name="Bereich1"/>
  </protectedRanges>
  <mergeCells count="28">
    <mergeCell ref="B61:F64"/>
    <mergeCell ref="D56:F56"/>
    <mergeCell ref="E31:F31"/>
    <mergeCell ref="E37:F37"/>
    <mergeCell ref="E32:F32"/>
    <mergeCell ref="E38:F38"/>
    <mergeCell ref="B47:I47"/>
    <mergeCell ref="C20:E20"/>
    <mergeCell ref="E34:F34"/>
    <mergeCell ref="C22:E22"/>
    <mergeCell ref="D27:H27"/>
    <mergeCell ref="I24:K25"/>
    <mergeCell ref="B68:F68"/>
    <mergeCell ref="H68:K70"/>
    <mergeCell ref="B72:F72"/>
    <mergeCell ref="H72:K72"/>
    <mergeCell ref="C18:E18"/>
    <mergeCell ref="D55:F55"/>
    <mergeCell ref="E33:F33"/>
    <mergeCell ref="E39:F39"/>
    <mergeCell ref="B45:H45"/>
    <mergeCell ref="B49:F49"/>
    <mergeCell ref="I19:K19"/>
    <mergeCell ref="I20:K20"/>
    <mergeCell ref="B21:C21"/>
    <mergeCell ref="C23:E23"/>
    <mergeCell ref="C24:E24"/>
    <mergeCell ref="C19:E19"/>
  </mergeCells>
  <phoneticPr fontId="2" type="noConversion"/>
  <dataValidations count="1">
    <dataValidation showInputMessage="1" showErrorMessage="1" sqref="I19:K19" xr:uid="{33C7AEDC-ABB6-481A-959B-EC4E6844A12E}"/>
  </dataValidations>
  <pageMargins left="0.39370078740157483" right="0.39370078740157483" top="1.1417322834645669" bottom="0.39370078740157483" header="0.51181102362204722" footer="0.31496062992125984"/>
  <pageSetup paperSize="9" scale="56" orientation="portrait" r:id="rId1"/>
  <headerFooter>
    <oddHeader>&amp;L&amp;G</oddHeader>
    <oddFooter>&amp;R&amp;8 2021.BKD.20925/886212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0" r:id="rId5" name="Check Box 56">
              <controlPr defaultSize="0" autoFill="0" autoLine="0" autoPict="0">
                <anchor moveWithCells="1">
                  <from>
                    <xdr:col>10</xdr:col>
                    <xdr:colOff>142875</xdr:colOff>
                    <xdr:row>43</xdr:row>
                    <xdr:rowOff>180975</xdr:rowOff>
                  </from>
                  <to>
                    <xdr:col>10</xdr:col>
                    <xdr:colOff>466725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28575</xdr:rowOff>
                  </from>
                  <to>
                    <xdr:col>1</xdr:col>
                    <xdr:colOff>342900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" name="Check Box 69">
              <controlPr defaultSize="0" autoFill="0" autoLine="0" autoPict="0">
                <anchor moveWithCells="1">
                  <from>
                    <xdr:col>2</xdr:col>
                    <xdr:colOff>47625</xdr:colOff>
                    <xdr:row>56</xdr:row>
                    <xdr:rowOff>28575</xdr:rowOff>
                  </from>
                  <to>
                    <xdr:col>2</xdr:col>
                    <xdr:colOff>371475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" name="Check Box 70">
              <controlPr defaultSize="0" autoFill="0" autoLine="0" autoPict="0">
                <anchor moveWithCells="1">
                  <from>
                    <xdr:col>4</xdr:col>
                    <xdr:colOff>28575</xdr:colOff>
                    <xdr:row>56</xdr:row>
                    <xdr:rowOff>9525</xdr:rowOff>
                  </from>
                  <to>
                    <xdr:col>4</xdr:col>
                    <xdr:colOff>333375</xdr:colOff>
                    <xdr:row>57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7E9A6A53CF0549AB0DCFCD723CF857" ma:contentTypeVersion="12" ma:contentTypeDescription="Ein neues Dokument erstellen." ma:contentTypeScope="" ma:versionID="b13cb9f7286f1f64fdec0bc14dcc44bc">
  <xsd:schema xmlns:xsd="http://www.w3.org/2001/XMLSchema" xmlns:xs="http://www.w3.org/2001/XMLSchema" xmlns:p="http://schemas.microsoft.com/office/2006/metadata/properties" xmlns:ns2="bc3f3925-fabb-4e56-a60e-9915f4012e18" xmlns:ns3="d825c8df-d097-4735-93d0-caf399f40164" targetNamespace="http://schemas.microsoft.com/office/2006/metadata/properties" ma:root="true" ma:fieldsID="029ca620dee3bdd1d90f7e7b6ff456c1" ns2:_="" ns3:_="">
    <xsd:import namespace="bc3f3925-fabb-4e56-a60e-9915f4012e18"/>
    <xsd:import namespace="d825c8df-d097-4735-93d0-caf399f40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f3925-fabb-4e56-a60e-9915f4012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a84686df-39cf-4bac-acb0-1572f53f1b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5c8df-d097-4735-93d0-caf399f401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4107e4-9836-46a4-8887-98183afac7ab}" ma:internalName="TaxCatchAll" ma:showField="CatchAllData" ma:web="d825c8df-d097-4735-93d0-caf399f40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25c8df-d097-4735-93d0-caf399f40164" xsi:nil="true"/>
    <lcf76f155ced4ddcb4097134ff3c332f xmlns="bc3f3925-fabb-4e56-a60e-9915f4012e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7CE620-FA75-48A7-9B4E-877FF029B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3f3925-fabb-4e56-a60e-9915f4012e18"/>
    <ds:schemaRef ds:uri="d825c8df-d097-4735-93d0-caf399f40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D03C34-EB2E-41F8-AD18-067F98167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0F538-43F0-42F2-AB7A-9A69D757F8E9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d825c8df-d097-4735-93d0-caf399f40164"/>
    <ds:schemaRef ds:uri="bc3f3925-fabb-4e56-a60e-9915f4012e18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400387a-212f-43ea-ac7f-77aa12d7977e}" enabled="0" method="" siteId="{d400387a-212f-43ea-ac7f-77aa12d797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Tabelle1</vt:lpstr>
      <vt:lpstr>Tabelle1!Druckbereich</vt:lpstr>
      <vt:lpstr>Tabelle1!Kontrollkästchen2</vt:lpstr>
      <vt:lpstr>Tabelle1!Kontrollkästchen6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Teuscher Christof</dc:creator>
  <cp:lastModifiedBy>Rabl Blaser, Cornelia (LEHRE)</cp:lastModifiedBy>
  <cp:lastPrinted>2026-03-05T10:41:32Z</cp:lastPrinted>
  <dcterms:created xsi:type="dcterms:W3CDTF">2010-02-03T16:14:50Z</dcterms:created>
  <dcterms:modified xsi:type="dcterms:W3CDTF">2026-04-28T13:21:03Z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2025-10-02T10:14:25Z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c75b0731-7ae3-4159-a06f-76bd19e0cbc0</vt:lpwstr>
  </property>
  <property fmtid="{D5CDD505-2E9C-101B-9397-08002B2CF9AE}" pid="9" name="MSIP_Label_74fdd986-87d9-48c6-acda-407b1ab5fef0_ContentBits">
    <vt:lpwstr>0</vt:lpwstr>
  </property>
  <property fmtid="{D5CDD505-2E9C-101B-9397-08002B2CF9AE}" pid="10" name="MSIP_Label_74fdd986-87d9-48c6-acda-407b1ab5fef0_Tag">
    <vt:lpwstr>10, 3, 0, 1</vt:lpwstr>
  </property>
  <property fmtid="{D5CDD505-2E9C-101B-9397-08002B2CF9AE}" pid="11" name="ContentTypeId">
    <vt:lpwstr>0x010100467E9A6A53CF0549AB0DCFCD723CF857</vt:lpwstr>
  </property>
  <property fmtid="{D5CDD505-2E9C-101B-9397-08002B2CF9AE}" pid="12" name="MediaServiceImageTags">
    <vt:lpwstr/>
  </property>
</Properties>
</file>