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BA.erz.be.ch\DATA-MBA\UserHomes\MVSH\Z_Systems\RedirectedFolders\Documents\CMIAXIOMA\59ed2a3f3f094cabb8d760d2c3fa5084\"/>
    </mc:Choice>
  </mc:AlternateContent>
  <bookViews>
    <workbookView xWindow="0" yWindow="0" windowWidth="28800" windowHeight="13545"/>
  </bookViews>
  <sheets>
    <sheet name="Calcul ES" sheetId="8" r:id="rId1"/>
    <sheet name="Calcul CP_EP-EPS" sheetId="9" r:id="rId2"/>
    <sheet name="Daten (ausblenden)" sheetId="4" state="hidden" r:id="rId3"/>
  </sheets>
  <definedNames>
    <definedName name="_xlnm.Print_Area" localSheetId="1">'Calcul CP_EP-EPS'!$A$1:$G$75</definedName>
    <definedName name="_xlnm.Print_Area" localSheetId="0">'Calcul ES'!$A$1:$G$76</definedName>
    <definedName name="_xlnm.Print_Titles" localSheetId="1">'Calcul CP_EP-EPS'!$1:$1</definedName>
    <definedName name="_xlnm.Print_Titles" localSheetId="0">'Calcul ES'!$1:$1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2" i="8" l="1"/>
  <c r="B25" i="9" l="1"/>
  <c r="B24" i="9"/>
  <c r="B21" i="9"/>
  <c r="B20" i="9"/>
  <c r="B1" i="9"/>
  <c r="B26" i="8" l="1"/>
  <c r="B25" i="8"/>
  <c r="B22" i="8"/>
  <c r="B21" i="8"/>
  <c r="B13" i="8"/>
  <c r="B1" i="8"/>
  <c r="C16" i="9" l="1"/>
  <c r="C17" i="8"/>
  <c r="G64" i="8" l="1"/>
  <c r="G62" i="8"/>
  <c r="G63" i="9" l="1"/>
  <c r="G61" i="9"/>
  <c r="G67" i="9" s="1"/>
  <c r="G55" i="9"/>
  <c r="F55" i="9"/>
  <c r="G56" i="9" s="1"/>
  <c r="G41" i="9"/>
  <c r="F41" i="9"/>
  <c r="G33" i="9"/>
  <c r="F33" i="9"/>
  <c r="G17" i="9"/>
  <c r="G21" i="9" s="1"/>
  <c r="C17" i="9"/>
  <c r="G42" i="9" l="1"/>
  <c r="G34" i="9"/>
  <c r="G44" i="9" s="1"/>
  <c r="G58" i="9" s="1"/>
  <c r="G69" i="9" s="1"/>
  <c r="C72" i="9"/>
  <c r="G25" i="9"/>
  <c r="G68" i="8"/>
  <c r="C73" i="8" s="1"/>
  <c r="G10" i="8"/>
  <c r="G56" i="8"/>
  <c r="F56" i="8"/>
  <c r="G42" i="8"/>
  <c r="F42" i="8"/>
  <c r="G34" i="8"/>
  <c r="F34" i="8"/>
  <c r="G18" i="8"/>
  <c r="G26" i="8" s="1"/>
  <c r="C18" i="8"/>
  <c r="G35" i="8" l="1"/>
  <c r="G45" i="9"/>
  <c r="G22" i="8"/>
  <c r="G57" i="8"/>
  <c r="G43" i="8"/>
  <c r="G45" i="8" s="1"/>
  <c r="G59" i="8" l="1"/>
  <c r="C74" i="8" s="1"/>
  <c r="C76" i="8" s="1"/>
  <c r="C73" i="9"/>
  <c r="G46" i="8"/>
  <c r="C75" i="9" l="1"/>
  <c r="C74" i="9"/>
  <c r="G70" i="8"/>
  <c r="C75" i="8"/>
</calcChain>
</file>

<file path=xl/comments1.xml><?xml version="1.0" encoding="utf-8"?>
<comments xmlns="http://schemas.openxmlformats.org/spreadsheetml/2006/main">
  <authors>
    <author>Bähler Désirée, BKD-MBA-F-C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>Für die Berechnung der Pauschalbeiträge ist die Unterrichtslektion aus Sicht
Kursteilnehmer massgebend (= Präsenzlektionen)</t>
        </r>
      </text>
    </comment>
  </commentList>
</comments>
</file>

<file path=xl/sharedStrings.xml><?xml version="1.0" encoding="utf-8"?>
<sst xmlns="http://schemas.openxmlformats.org/spreadsheetml/2006/main" count="145" uniqueCount="77">
  <si>
    <t>Zwischensumme</t>
  </si>
  <si>
    <t>HF Bereiche</t>
  </si>
  <si>
    <t>Direkte Kosten pro StudentIn</t>
  </si>
  <si>
    <t>Marketing</t>
  </si>
  <si>
    <t>Outil pour recenser les coûts et fixer les émoluments</t>
  </si>
  <si>
    <t>1. Informations sur la filière de formation</t>
  </si>
  <si>
    <t>Domaine ES</t>
  </si>
  <si>
    <t>temps plein / partiel</t>
  </si>
  <si>
    <t>Courriel</t>
  </si>
  <si>
    <t>Orientation ES ou titre délivré</t>
  </si>
  <si>
    <t>Prestataire de formation et lieu</t>
  </si>
  <si>
    <t>Interlocuteur·trice à la direction d'école</t>
  </si>
  <si>
    <t>Interlocuteur·trice pour la comptabilité</t>
  </si>
  <si>
    <t>2. Émoluments et taux forfaitaire AES</t>
  </si>
  <si>
    <t>Émoluments semestriels</t>
  </si>
  <si>
    <t>3. Distinction entre année comptable et année scolaire</t>
  </si>
  <si>
    <t>Année comptable</t>
  </si>
  <si>
    <t>Première année scolaire concernée</t>
  </si>
  <si>
    <t>Deuxième année scolaire concernée</t>
  </si>
  <si>
    <t>Nb de mois dans l'exercice comptable</t>
  </si>
  <si>
    <t>4. Nombre total d'étudiant·e·s dans la filière de formation</t>
  </si>
  <si>
    <t>Total déterminant :</t>
  </si>
  <si>
    <t>5. Nombre total de leçons annuelles rétribuées pour la filière de formation</t>
  </si>
  <si>
    <t>6. Synthèse des chiffres</t>
  </si>
  <si>
    <t>Frais de personnel</t>
  </si>
  <si>
    <t>Charges</t>
  </si>
  <si>
    <t>Salaires du corps enseignant</t>
  </si>
  <si>
    <t>Revenus (p. ex. issus de prestations fournies)</t>
  </si>
  <si>
    <t>Charges salariales</t>
  </si>
  <si>
    <t>Frais directs de biens, services et marchandises</t>
  </si>
  <si>
    <t>Frais directs</t>
  </si>
  <si>
    <t>Moyens d'enseignement, matériel didactique</t>
  </si>
  <si>
    <t>Appareils et machines utiles au fonctionnement de l'école (acquisition + entretien)</t>
  </si>
  <si>
    <t>Marketing (frais directement imputables)</t>
  </si>
  <si>
    <t>Autres frais directs</t>
  </si>
  <si>
    <t>Frais généraux</t>
  </si>
  <si>
    <t>Frais administratifs</t>
  </si>
  <si>
    <t>Frais liés à l'informatique</t>
  </si>
  <si>
    <t xml:space="preserve">Loyers, entretien, nettoyage et installations techniques ;  frais d’énergie, assurances </t>
  </si>
  <si>
    <t>Autres frais</t>
  </si>
  <si>
    <t>Frais généraux nets</t>
  </si>
  <si>
    <t>Frais de financement</t>
  </si>
  <si>
    <t>Frais nets totaux</t>
  </si>
  <si>
    <t>Financement</t>
  </si>
  <si>
    <t>Revenus</t>
  </si>
  <si>
    <t>Prestations propres des étudiant·e·s (taxes d'études et d'examen)</t>
  </si>
  <si>
    <t>Subventions fédérales</t>
  </si>
  <si>
    <t>Divers</t>
  </si>
  <si>
    <t>Financement total</t>
  </si>
  <si>
    <t>Autres contributions financières</t>
  </si>
  <si>
    <t>Contributions forfaitaires du canton-siège et des autres cantons</t>
  </si>
  <si>
    <t>Subventions d'exploitation de l'organisme responsable</t>
  </si>
  <si>
    <t>Solde de contrôle (devrait être égal ou inférieur à 0)</t>
  </si>
  <si>
    <t>Frais nets</t>
  </si>
  <si>
    <t>Calcul du seuil de rentabilité</t>
  </si>
  <si>
    <t>Taux de couverture des coûts</t>
  </si>
  <si>
    <t>Nb d'étudiant·e·s par semestre pour être rentable</t>
  </si>
  <si>
    <t>Frais liés au personnel administratif (finances, marketing, informatique, etc.)</t>
  </si>
  <si>
    <t>EP / EPS</t>
  </si>
  <si>
    <t>Nom de la formation selon le règlement d'examen SEFRI</t>
  </si>
  <si>
    <t>Taux forfaitaire</t>
  </si>
  <si>
    <t>Taxes de cours</t>
  </si>
  <si>
    <t>5. 5. Nombre total de leçons annuelles rétribuées pour la filière de formation</t>
  </si>
  <si>
    <t>Produit</t>
  </si>
  <si>
    <t>Sous-total des frais directs</t>
  </si>
  <si>
    <t>temps plein</t>
  </si>
  <si>
    <t>partiel</t>
  </si>
  <si>
    <t>Examens professionnels fédéraux (EP)</t>
  </si>
  <si>
    <t>Examens professionnels fédéraux supérieurs (EPS)</t>
  </si>
  <si>
    <t>ES technique</t>
  </si>
  <si>
    <t>ES hôtellerie/restauration et tourisme</t>
  </si>
  <si>
    <t>ES économie</t>
  </si>
  <si>
    <t>ES agriculture et économie forestière</t>
  </si>
  <si>
    <t>ES social et formation des adultes</t>
  </si>
  <si>
    <t>ES arts visuels, arts appliqués et design</t>
  </si>
  <si>
    <t>ES trafic et transports</t>
  </si>
  <si>
    <t>ES santé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</si>
</sst>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 &quot;CHF&quot;\ * #,##0_ ;_ &quot;CHF&quot;\ * \-#,##0_ ;_ &quot;CHF&quot;\ * &quot;-&quot;_ ;_ @_ "/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</numFmts>
  <fonts count="30" x14ac:knownFonts="1">
    <font>
      <sz val="11"/>
      <color theme="1"/>
      <name val="Arial"/>
      <family val="2"/>
      <scheme val="minor"/>
    </font>
    <font>
      <sz val="10.5"/>
      <color theme="1"/>
      <name val="Arial"/>
      <family val="2"/>
    </font>
    <font>
      <sz val="18"/>
      <color theme="3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0.5"/>
      <color rgb="FF3F3F3F"/>
      <name val="Arial"/>
      <family val="2"/>
      <scheme val="major"/>
    </font>
    <font>
      <i/>
      <sz val="10.5"/>
      <color rgb="FF7F7F7F"/>
      <name val="Arial"/>
      <family val="2"/>
      <scheme val="minor"/>
    </font>
    <font>
      <sz val="10.5"/>
      <color rgb="FFFA7D00"/>
      <name val="Arial"/>
      <family val="2"/>
      <scheme val="minor"/>
    </font>
    <font>
      <sz val="10.5"/>
      <color rgb="FFFF0000"/>
      <name val="Arial"/>
      <family val="2"/>
      <scheme val="minor"/>
    </font>
    <font>
      <b/>
      <sz val="10.5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5"/>
      <color theme="1"/>
      <name val="Arial"/>
      <family val="2"/>
      <scheme val="major"/>
    </font>
    <font>
      <b/>
      <sz val="13"/>
      <name val="Arial"/>
      <family val="2"/>
      <scheme val="major"/>
    </font>
    <font>
      <b/>
      <sz val="11"/>
      <name val="Arial"/>
      <family val="3"/>
      <scheme val="major"/>
    </font>
    <font>
      <sz val="10.5"/>
      <color theme="0"/>
      <name val="Arial"/>
      <family val="2"/>
      <scheme val="minor"/>
    </font>
    <font>
      <u/>
      <sz val="10.5"/>
      <color theme="1"/>
      <name val="Arial"/>
      <family val="2"/>
      <scheme val="minor"/>
    </font>
    <font>
      <sz val="10.5"/>
      <color theme="6" tint="-0.24994659260841701"/>
      <name val="Arial"/>
      <family val="2"/>
      <scheme val="minor"/>
    </font>
    <font>
      <sz val="10.5"/>
      <color theme="8"/>
      <name val="Arial"/>
      <family val="2"/>
      <scheme val="minor"/>
    </font>
    <font>
      <sz val="10.5"/>
      <color theme="9"/>
      <name val="Arial"/>
      <family val="2"/>
      <scheme val="minor"/>
    </font>
    <font>
      <b/>
      <sz val="10.5"/>
      <color theme="8"/>
      <name val="Arial"/>
      <family val="2"/>
      <scheme val="major"/>
    </font>
    <font>
      <sz val="9"/>
      <color indexed="81"/>
      <name val="Segoe UI"/>
      <family val="2"/>
    </font>
    <font>
      <i/>
      <sz val="10.5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i/>
      <sz val="10.5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0.5"/>
      <name val="Arial"/>
      <family val="2"/>
      <scheme val="minor"/>
    </font>
    <font>
      <b/>
      <sz val="10.5"/>
      <name val="Arial"/>
      <family val="2"/>
      <scheme val="minor"/>
    </font>
    <font>
      <sz val="10.5"/>
      <color rgb="FF000000"/>
      <name val="Arial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7EDDF"/>
        <bgColor indexed="64"/>
      </patternFill>
    </fill>
    <fill>
      <patternFill patternType="solid">
        <fgColor rgb="FF3C505A"/>
        <bgColor indexed="64"/>
      </patternFill>
    </fill>
    <fill>
      <patternFill patternType="solid">
        <fgColor rgb="FF8A969C"/>
        <bgColor indexed="64"/>
      </patternFill>
    </fill>
    <fill>
      <patternFill patternType="solid">
        <fgColor rgb="FFF3E5CE"/>
        <bgColor indexed="64"/>
      </patternFill>
    </fill>
    <fill>
      <patternFill patternType="solid">
        <fgColor rgb="FFD8DCDE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9">
    <xf numFmtId="0" fontId="0" fillId="0" borderId="0"/>
    <xf numFmtId="165" fontId="1" fillId="0" borderId="0" applyFont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5" fillId="29" borderId="0" applyNumberFormat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3" fillId="32" borderId="1" applyNumberFormat="0" applyAlignment="0" applyProtection="0"/>
    <xf numFmtId="0" fontId="4" fillId="2" borderId="2" applyNumberFormat="0" applyAlignment="0" applyProtection="0"/>
    <xf numFmtId="0" fontId="18" fillId="2" borderId="1" applyNumberFormat="0" applyAlignment="0" applyProtection="0"/>
    <xf numFmtId="0" fontId="6" fillId="0" borderId="3" applyNumberFormat="0" applyFill="0" applyAlignment="0" applyProtection="0"/>
    <xf numFmtId="0" fontId="8" fillId="3" borderId="4" applyNumberFormat="0" applyAlignment="0" applyProtection="0"/>
    <xf numFmtId="0" fontId="7" fillId="0" borderId="0" applyNumberFormat="0" applyFill="0" applyBorder="0" applyAlignment="0" applyProtection="0"/>
    <xf numFmtId="0" fontId="3" fillId="28" borderId="5" applyNumberFormat="0" applyAlignment="0" applyProtection="0"/>
    <xf numFmtId="0" fontId="5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3" fillId="27" borderId="0" applyNumberFormat="0" applyBorder="0" applyAlignment="0" applyProtection="0"/>
    <xf numFmtId="4" fontId="3" fillId="0" borderId="0" applyFont="0" applyFill="0" applyBorder="0" applyProtection="0"/>
    <xf numFmtId="9" fontId="23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9" fillId="0" borderId="0" xfId="0" applyFont="1"/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7" xfId="0" applyFont="1" applyFill="1" applyBorder="1" applyAlignment="1">
      <alignment horizontal="right"/>
    </xf>
    <xf numFmtId="0" fontId="20" fillId="0" borderId="0" xfId="0" applyFont="1"/>
    <xf numFmtId="4" fontId="20" fillId="0" borderId="10" xfId="47" applyFont="1" applyFill="1" applyBorder="1"/>
    <xf numFmtId="4" fontId="20" fillId="0" borderId="10" xfId="47" applyFont="1" applyBorder="1"/>
    <xf numFmtId="4" fontId="9" fillId="0" borderId="10" xfId="47" applyFont="1" applyBorder="1"/>
    <xf numFmtId="0" fontId="7" fillId="0" borderId="0" xfId="0" applyFont="1"/>
    <xf numFmtId="0" fontId="3" fillId="0" borderId="8" xfId="0" applyFont="1" applyBorder="1" applyAlignment="1">
      <alignment horizontal="right"/>
    </xf>
    <xf numFmtId="42" fontId="9" fillId="33" borderId="10" xfId="47" applyNumberFormat="1" applyFont="1" applyFill="1" applyBorder="1"/>
    <xf numFmtId="0" fontId="3" fillId="0" borderId="0" xfId="0" applyFont="1" applyBorder="1"/>
    <xf numFmtId="0" fontId="0" fillId="0" borderId="0" xfId="0" applyBorder="1"/>
    <xf numFmtId="0" fontId="3" fillId="0" borderId="7" xfId="0" applyFont="1" applyFill="1" applyBorder="1" applyAlignment="1">
      <alignment horizontal="center"/>
    </xf>
    <xf numFmtId="0" fontId="20" fillId="0" borderId="0" xfId="0" applyFont="1" applyFill="1"/>
    <xf numFmtId="0" fontId="22" fillId="0" borderId="0" xfId="0" applyFont="1"/>
    <xf numFmtId="0" fontId="21" fillId="0" borderId="0" xfId="0" applyFont="1"/>
    <xf numFmtId="0" fontId="9" fillId="0" borderId="10" xfId="47" applyNumberFormat="1" applyFont="1" applyBorder="1"/>
    <xf numFmtId="4" fontId="24" fillId="0" borderId="10" xfId="47" applyFont="1" applyBorder="1"/>
    <xf numFmtId="0" fontId="24" fillId="0" borderId="0" xfId="0" applyFont="1"/>
    <xf numFmtId="0" fontId="9" fillId="0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9" fillId="0" borderId="16" xfId="0" applyFont="1" applyFill="1" applyBorder="1" applyAlignment="1">
      <alignment horizontal="center"/>
    </xf>
    <xf numFmtId="0" fontId="3" fillId="0" borderId="10" xfId="0" applyFont="1" applyBorder="1"/>
    <xf numFmtId="0" fontId="25" fillId="0" borderId="0" xfId="0" applyFont="1"/>
    <xf numFmtId="0" fontId="26" fillId="0" borderId="0" xfId="0" applyFont="1"/>
    <xf numFmtId="0" fontId="27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9" fillId="0" borderId="7" xfId="0" applyFont="1" applyFill="1" applyBorder="1" applyAlignment="1">
      <alignment horizontal="center"/>
    </xf>
    <xf numFmtId="0" fontId="3" fillId="0" borderId="10" xfId="0" applyFont="1" applyBorder="1" applyAlignment="1"/>
    <xf numFmtId="0" fontId="3" fillId="34" borderId="9" xfId="0" applyFont="1" applyFill="1" applyBorder="1"/>
    <xf numFmtId="42" fontId="9" fillId="34" borderId="10" xfId="47" applyNumberFormat="1" applyFont="1" applyFill="1" applyBorder="1"/>
    <xf numFmtId="4" fontId="9" fillId="34" borderId="7" xfId="47" applyFont="1" applyFill="1" applyBorder="1"/>
    <xf numFmtId="42" fontId="3" fillId="34" borderId="10" xfId="47" applyNumberFormat="1" applyFont="1" applyFill="1" applyBorder="1"/>
    <xf numFmtId="9" fontId="3" fillId="34" borderId="10" xfId="48" applyFont="1" applyFill="1" applyBorder="1"/>
    <xf numFmtId="42" fontId="9" fillId="35" borderId="10" xfId="47" applyNumberFormat="1" applyFont="1" applyFill="1" applyBorder="1"/>
    <xf numFmtId="4" fontId="9" fillId="37" borderId="7" xfId="47" applyFont="1" applyFill="1" applyBorder="1"/>
    <xf numFmtId="42" fontId="9" fillId="37" borderId="10" xfId="47" applyNumberFormat="1" applyFont="1" applyFill="1" applyBorder="1"/>
    <xf numFmtId="4" fontId="9" fillId="38" borderId="17" xfId="47" applyFont="1" applyFill="1" applyBorder="1"/>
    <xf numFmtId="4" fontId="9" fillId="38" borderId="9" xfId="47" applyFont="1" applyFill="1" applyBorder="1"/>
    <xf numFmtId="0" fontId="3" fillId="38" borderId="7" xfId="0" applyFont="1" applyFill="1" applyBorder="1"/>
    <xf numFmtId="0" fontId="3" fillId="38" borderId="10" xfId="0" applyFont="1" applyFill="1" applyBorder="1"/>
    <xf numFmtId="3" fontId="3" fillId="38" borderId="10" xfId="47" applyNumberFormat="1" applyFont="1" applyFill="1" applyBorder="1"/>
    <xf numFmtId="42" fontId="3" fillId="38" borderId="10" xfId="47" applyNumberFormat="1" applyFont="1" applyFill="1" applyBorder="1"/>
    <xf numFmtId="0" fontId="9" fillId="35" borderId="7" xfId="0" applyFont="1" applyFill="1" applyBorder="1" applyAlignment="1">
      <alignment horizontal="center"/>
    </xf>
    <xf numFmtId="0" fontId="8" fillId="35" borderId="9" xfId="0" applyFont="1" applyFill="1" applyBorder="1" applyAlignment="1">
      <alignment horizontal="center"/>
    </xf>
    <xf numFmtId="4" fontId="3" fillId="34" borderId="9" xfId="47" applyFont="1" applyFill="1" applyBorder="1"/>
    <xf numFmtId="4" fontId="9" fillId="37" borderId="11" xfId="47" applyFont="1" applyFill="1" applyBorder="1"/>
    <xf numFmtId="42" fontId="9" fillId="37" borderId="14" xfId="47" applyNumberFormat="1" applyFont="1" applyFill="1" applyBorder="1"/>
    <xf numFmtId="0" fontId="3" fillId="34" borderId="10" xfId="48" applyNumberFormat="1" applyFont="1" applyFill="1" applyBorder="1"/>
    <xf numFmtId="0" fontId="29" fillId="0" borderId="18" xfId="0" applyFont="1" applyBorder="1" applyAlignment="1">
      <alignment vertical="center"/>
    </xf>
    <xf numFmtId="0" fontId="28" fillId="36" borderId="10" xfId="0" applyFont="1" applyFill="1" applyBorder="1" applyAlignment="1">
      <alignment horizontal="center"/>
    </xf>
    <xf numFmtId="0" fontId="8" fillId="35" borderId="10" xfId="0" applyFont="1" applyFill="1" applyBorder="1" applyAlignment="1">
      <alignment horizontal="left"/>
    </xf>
    <xf numFmtId="0" fontId="8" fillId="35" borderId="8" xfId="0" applyFont="1" applyFill="1" applyBorder="1" applyAlignment="1">
      <alignment horizontal="left"/>
    </xf>
    <xf numFmtId="0" fontId="8" fillId="35" borderId="7" xfId="0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3" fillId="38" borderId="7" xfId="0" applyFont="1" applyFill="1" applyBorder="1" applyAlignment="1">
      <alignment horizontal="center"/>
    </xf>
    <xf numFmtId="0" fontId="3" fillId="38" borderId="9" xfId="0" applyFont="1" applyFill="1" applyBorder="1" applyAlignment="1">
      <alignment horizontal="center"/>
    </xf>
    <xf numFmtId="0" fontId="3" fillId="38" borderId="7" xfId="0" applyFont="1" applyFill="1" applyBorder="1" applyAlignment="1">
      <alignment horizontal="left"/>
    </xf>
    <xf numFmtId="0" fontId="3" fillId="38" borderId="9" xfId="0" applyFont="1" applyFill="1" applyBorder="1" applyAlignment="1">
      <alignment horizontal="left"/>
    </xf>
    <xf numFmtId="0" fontId="3" fillId="38" borderId="10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8" fillId="35" borderId="9" xfId="0" applyFont="1" applyFill="1" applyBorder="1" applyAlignment="1">
      <alignment horizontal="left"/>
    </xf>
    <xf numFmtId="0" fontId="9" fillId="36" borderId="8" xfId="0" applyFont="1" applyFill="1" applyBorder="1" applyAlignment="1">
      <alignment horizontal="left"/>
    </xf>
    <xf numFmtId="0" fontId="9" fillId="36" borderId="7" xfId="0" applyFont="1" applyFill="1" applyBorder="1" applyAlignment="1">
      <alignment horizontal="left"/>
    </xf>
    <xf numFmtId="0" fontId="9" fillId="36" borderId="9" xfId="0" applyFont="1" applyFill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9" fillId="0" borderId="10" xfId="0" applyFont="1" applyBorder="1" applyAlignment="1"/>
    <xf numFmtId="0" fontId="9" fillId="34" borderId="8" xfId="0" applyFont="1" applyFill="1" applyBorder="1" applyAlignment="1">
      <alignment horizontal="left"/>
    </xf>
    <xf numFmtId="0" fontId="9" fillId="34" borderId="7" xfId="0" applyFont="1" applyFill="1" applyBorder="1" applyAlignment="1">
      <alignment horizontal="left"/>
    </xf>
    <xf numFmtId="0" fontId="9" fillId="34" borderId="9" xfId="0" applyFont="1" applyFill="1" applyBorder="1" applyAlignment="1">
      <alignment horizontal="left"/>
    </xf>
    <xf numFmtId="0" fontId="28" fillId="36" borderId="8" xfId="0" applyFont="1" applyFill="1" applyBorder="1" applyAlignment="1">
      <alignment horizontal="left"/>
    </xf>
    <xf numFmtId="0" fontId="28" fillId="36" borderId="7" xfId="0" applyFont="1" applyFill="1" applyBorder="1" applyAlignment="1">
      <alignment horizontal="left"/>
    </xf>
    <xf numFmtId="0" fontId="28" fillId="36" borderId="9" xfId="0" applyFont="1" applyFill="1" applyBorder="1" applyAlignment="1">
      <alignment horizontal="left"/>
    </xf>
    <xf numFmtId="0" fontId="28" fillId="34" borderId="8" xfId="0" applyFont="1" applyFill="1" applyBorder="1" applyAlignment="1">
      <alignment horizontal="left"/>
    </xf>
    <xf numFmtId="0" fontId="28" fillId="34" borderId="7" xfId="0" applyFont="1" applyFill="1" applyBorder="1" applyAlignment="1">
      <alignment horizontal="left"/>
    </xf>
    <xf numFmtId="0" fontId="28" fillId="37" borderId="12" xfId="0" applyFont="1" applyFill="1" applyBorder="1" applyAlignment="1">
      <alignment horizontal="left"/>
    </xf>
    <xf numFmtId="0" fontId="28" fillId="37" borderId="11" xfId="0" applyFont="1" applyFill="1" applyBorder="1" applyAlignment="1">
      <alignment horizontal="left"/>
    </xf>
    <xf numFmtId="0" fontId="9" fillId="37" borderId="8" xfId="0" applyFont="1" applyFill="1" applyBorder="1" applyAlignment="1">
      <alignment horizontal="left"/>
    </xf>
    <xf numFmtId="0" fontId="9" fillId="37" borderId="7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28" fillId="36" borderId="10" xfId="0" applyFont="1" applyFill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/>
    <xf numFmtId="0" fontId="24" fillId="0" borderId="10" xfId="0" applyFont="1" applyBorder="1" applyAlignment="1"/>
    <xf numFmtId="0" fontId="9" fillId="36" borderId="10" xfId="0" applyFont="1" applyFill="1" applyBorder="1" applyAlignment="1">
      <alignment horizontal="left"/>
    </xf>
    <xf numFmtId="0" fontId="21" fillId="0" borderId="0" xfId="0" applyFont="1" applyAlignment="1">
      <alignment horizontal="center"/>
    </xf>
  </cellXfs>
  <cellStyles count="49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customBuiltin="1"/>
    <cellStyle name="Berechnung" xfId="15" builtinId="22" customBuiltin="1"/>
    <cellStyle name="Dezimal [0]" xfId="2" builtinId="6" customBuiltin="1"/>
    <cellStyle name="Eingabe" xfId="13" builtinId="20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tiz" xfId="19" builtinId="10" customBuiltin="1"/>
    <cellStyle name="Prozent" xfId="48" builtinId="5"/>
    <cellStyle name="Schlecht" xfId="11" builtinId="27" customBuiltin="1"/>
    <cellStyle name="Standard" xfId="0" builtinId="0" customBuiltin="1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lle überprüfen" xfId="17" builtinId="23" hidden="1" customBuiltin="1"/>
  </cellStyles>
  <dxfs count="4">
    <dxf>
      <font>
        <color theme="0"/>
      </font>
      <fill>
        <patternFill>
          <bgColor rgb="FF3C505A"/>
        </patternFill>
      </fill>
    </dxf>
    <dxf>
      <fill>
        <patternFill>
          <bgColor rgb="FFFF7864"/>
        </patternFill>
      </fill>
    </dxf>
    <dxf>
      <font>
        <color theme="0"/>
      </font>
      <fill>
        <patternFill>
          <bgColor rgb="FF3C505A"/>
        </patternFill>
      </fill>
    </dxf>
    <dxf>
      <fill>
        <patternFill>
          <bgColor rgb="FFFF7864"/>
        </patternFill>
      </fill>
    </dxf>
  </dxfs>
  <tableStyles count="0" defaultTableStyle="TableStyleMedium2" defaultPivotStyle="PivotStyleLight16"/>
  <colors>
    <mruColors>
      <color rgb="FFF3E5CE"/>
      <color rgb="FFF7EDDF"/>
      <color rgb="FFFF7864"/>
      <color rgb="FF3C505A"/>
      <color rgb="FF8A969C"/>
      <color rgb="FFD8DCDE"/>
      <color rgb="FFEFDC77"/>
      <color rgb="FF63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n Bern">
  <a:themeElements>
    <a:clrScheme name="Kanton Bern">
      <a:dk1>
        <a:sysClr val="windowText" lastClr="000000"/>
      </a:dk1>
      <a:lt1>
        <a:sysClr val="window" lastClr="FFFFFF"/>
      </a:lt1>
      <a:dk2>
        <a:srgbClr val="63737B"/>
      </a:dk2>
      <a:lt2>
        <a:srgbClr val="B1B9BD"/>
      </a:lt2>
      <a:accent1>
        <a:srgbClr val="3C505A"/>
      </a:accent1>
      <a:accent2>
        <a:srgbClr val="96D7F0"/>
      </a:accent2>
      <a:accent3>
        <a:srgbClr val="A0C7A0"/>
      </a:accent3>
      <a:accent4>
        <a:srgbClr val="E1D2C6"/>
      </a:accent4>
      <a:accent5>
        <a:srgbClr val="644B41"/>
      </a:accent5>
      <a:accent6>
        <a:srgbClr val="EA161F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6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>
          <a:defRPr dirty="0"/>
        </a:defPPr>
      </a:lstStyle>
    </a:txDef>
  </a:objectDefaults>
  <a:extraClrSchemeLst/>
  <a:extLst>
    <a:ext uri="{05A4C25C-085E-4340-85A3-A5531E510DB2}">
      <thm15:themeFamily xmlns:thm15="http://schemas.microsoft.com/office/thememl/2012/main" name="Kanton Bern" id="{619ED78C-8443-4034-A985-5BB523DF0D9A}" vid="{4D596025-171E-43D1-98F2-D8A044845F41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B1:H76"/>
  <sheetViews>
    <sheetView tabSelected="1" zoomScaleNormal="100" workbookViewId="0">
      <selection activeCell="B20" sqref="B20:G20"/>
    </sheetView>
  </sheetViews>
  <sheetFormatPr baseColWidth="10" defaultRowHeight="14.25" outlineLevelRow="1" x14ac:dyDescent="0.2"/>
  <cols>
    <col min="1" max="1" width="4.75" customWidth="1"/>
    <col min="2" max="2" width="40.625" bestFit="1" customWidth="1"/>
    <col min="3" max="3" width="13.125" customWidth="1"/>
    <col min="4" max="4" width="10.875" customWidth="1"/>
    <col min="5" max="5" width="18.125" customWidth="1"/>
    <col min="6" max="7" width="13.875" customWidth="1"/>
    <col min="8" max="8" width="11.625" customWidth="1"/>
  </cols>
  <sheetData>
    <row r="1" spans="2:8" s="28" customFormat="1" ht="18" x14ac:dyDescent="0.25">
      <c r="B1" s="29" t="str">
        <f>"Calculateur pour "&amp;C4&amp;" " &amp;C5</f>
        <v xml:space="preserve">Calculateur pour  </v>
      </c>
    </row>
    <row r="2" spans="2:8" s="18" customFormat="1" x14ac:dyDescent="0.2">
      <c r="B2" s="17"/>
      <c r="C2" s="59" t="s">
        <v>4</v>
      </c>
      <c r="D2" s="59"/>
      <c r="E2" s="59"/>
      <c r="F2" s="59"/>
      <c r="G2" s="59"/>
      <c r="H2" s="7"/>
    </row>
    <row r="3" spans="2:8" x14ac:dyDescent="0.2">
      <c r="B3" s="56" t="s">
        <v>5</v>
      </c>
      <c r="C3" s="56"/>
      <c r="D3" s="56"/>
      <c r="E3" s="56"/>
      <c r="F3" s="56"/>
      <c r="G3" s="56"/>
      <c r="H3" s="1"/>
    </row>
    <row r="4" spans="2:8" x14ac:dyDescent="0.2">
      <c r="B4" s="24" t="s">
        <v>6</v>
      </c>
      <c r="C4" s="60"/>
      <c r="D4" s="61"/>
      <c r="E4" s="12" t="s">
        <v>7</v>
      </c>
      <c r="F4" s="60"/>
      <c r="G4" s="61"/>
      <c r="H4" s="1"/>
    </row>
    <row r="5" spans="2:8" x14ac:dyDescent="0.2">
      <c r="B5" s="24" t="s">
        <v>9</v>
      </c>
      <c r="C5" s="62"/>
      <c r="D5" s="62"/>
      <c r="E5" s="62"/>
      <c r="F5" s="62"/>
      <c r="G5" s="63"/>
      <c r="H5" s="1"/>
    </row>
    <row r="6" spans="2:8" x14ac:dyDescent="0.2">
      <c r="B6" s="24" t="s">
        <v>10</v>
      </c>
      <c r="C6" s="62"/>
      <c r="D6" s="62"/>
      <c r="E6" s="62"/>
      <c r="F6" s="62"/>
      <c r="G6" s="63"/>
      <c r="H6" s="1"/>
    </row>
    <row r="7" spans="2:8" x14ac:dyDescent="0.2">
      <c r="B7" s="24" t="s">
        <v>11</v>
      </c>
      <c r="C7" s="62"/>
      <c r="D7" s="62"/>
      <c r="E7" s="30" t="s">
        <v>8</v>
      </c>
      <c r="F7" s="64"/>
      <c r="G7" s="64"/>
      <c r="H7" s="1"/>
    </row>
    <row r="8" spans="2:8" x14ac:dyDescent="0.2">
      <c r="B8" s="24" t="s">
        <v>12</v>
      </c>
      <c r="C8" s="62"/>
      <c r="D8" s="62"/>
      <c r="E8" s="30" t="s">
        <v>8</v>
      </c>
      <c r="F8" s="64"/>
      <c r="G8" s="64"/>
      <c r="H8" s="1"/>
    </row>
    <row r="9" spans="2:8" x14ac:dyDescent="0.2">
      <c r="B9" s="65"/>
      <c r="C9" s="66"/>
      <c r="D9" s="66"/>
      <c r="E9" s="66"/>
      <c r="F9" s="66"/>
      <c r="G9" s="67"/>
      <c r="H9" s="1"/>
    </row>
    <row r="10" spans="2:8" x14ac:dyDescent="0.2">
      <c r="B10" s="57" t="s">
        <v>13</v>
      </c>
      <c r="C10" s="58"/>
      <c r="D10" s="58"/>
      <c r="E10" s="58"/>
      <c r="F10" s="48"/>
      <c r="G10" s="49">
        <f>F4</f>
        <v>0</v>
      </c>
      <c r="H10" s="1"/>
    </row>
    <row r="11" spans="2:8" x14ac:dyDescent="0.2">
      <c r="B11" s="25" t="s">
        <v>14</v>
      </c>
      <c r="C11" s="26"/>
      <c r="D11" s="26"/>
      <c r="E11" s="26"/>
      <c r="F11" s="26"/>
      <c r="G11" s="42"/>
      <c r="H11" s="1"/>
    </row>
    <row r="12" spans="2:8" x14ac:dyDescent="0.2">
      <c r="B12" s="24" t="str">
        <f>"Taux forfaitaire AES au 2e sem. "&amp;C17</f>
        <v>Taux forfaitaire AES au 2e sem. -1/</v>
      </c>
      <c r="C12" s="23"/>
      <c r="D12" s="16"/>
      <c r="E12" s="23"/>
      <c r="F12" s="23"/>
      <c r="G12" s="43"/>
      <c r="H12" s="1"/>
    </row>
    <row r="13" spans="2:8" x14ac:dyDescent="0.2">
      <c r="B13" s="24" t="str">
        <f>"Taux forfaitaire AES au 1er sem. "&amp;C18</f>
        <v>Taux forfaitaire AES au 1er sem. /1</v>
      </c>
      <c r="C13" s="23"/>
      <c r="D13" s="23"/>
      <c r="E13" s="23"/>
      <c r="F13" s="23"/>
      <c r="G13" s="43"/>
      <c r="H13" s="1"/>
    </row>
    <row r="14" spans="2:8" x14ac:dyDescent="0.2">
      <c r="B14" s="68"/>
      <c r="C14" s="69"/>
      <c r="D14" s="69"/>
      <c r="E14" s="69"/>
      <c r="F14" s="69"/>
      <c r="G14" s="70"/>
      <c r="H14" s="1"/>
    </row>
    <row r="15" spans="2:8" x14ac:dyDescent="0.2">
      <c r="B15" s="56" t="s">
        <v>15</v>
      </c>
      <c r="C15" s="56"/>
      <c r="D15" s="56"/>
      <c r="E15" s="56"/>
      <c r="F15" s="56"/>
      <c r="G15" s="56"/>
      <c r="H15" s="1"/>
    </row>
    <row r="16" spans="2:8" x14ac:dyDescent="0.2">
      <c r="B16" s="3" t="s">
        <v>16</v>
      </c>
      <c r="C16" s="44"/>
      <c r="D16" s="4"/>
      <c r="E16" s="4"/>
      <c r="F16" s="4"/>
      <c r="G16" s="5"/>
      <c r="H16" s="1"/>
    </row>
    <row r="17" spans="2:8" x14ac:dyDescent="0.2">
      <c r="B17" s="3" t="s">
        <v>17</v>
      </c>
      <c r="C17" s="6" t="str">
        <f>(C16-1)&amp;"/"&amp;(C16)</f>
        <v>-1/</v>
      </c>
      <c r="D17" s="6"/>
      <c r="E17" s="71" t="s">
        <v>19</v>
      </c>
      <c r="F17" s="71"/>
      <c r="G17" s="34">
        <v>7</v>
      </c>
      <c r="H17" s="1"/>
    </row>
    <row r="18" spans="2:8" x14ac:dyDescent="0.2">
      <c r="B18" s="3" t="s">
        <v>18</v>
      </c>
      <c r="C18" s="6" t="str">
        <f>C16&amp;"/"&amp;(C16+1)</f>
        <v>/1</v>
      </c>
      <c r="D18" s="6"/>
      <c r="E18" s="71" t="s">
        <v>19</v>
      </c>
      <c r="F18" s="71"/>
      <c r="G18" s="34">
        <f>12-G17</f>
        <v>5</v>
      </c>
      <c r="H18" s="1"/>
    </row>
    <row r="19" spans="2:8" x14ac:dyDescent="0.2">
      <c r="B19" s="68"/>
      <c r="C19" s="69"/>
      <c r="D19" s="69"/>
      <c r="E19" s="69"/>
      <c r="F19" s="69"/>
      <c r="G19" s="70"/>
      <c r="H19" s="1"/>
    </row>
    <row r="20" spans="2:8" x14ac:dyDescent="0.2">
      <c r="B20" s="56" t="s">
        <v>20</v>
      </c>
      <c r="C20" s="56"/>
      <c r="D20" s="56"/>
      <c r="E20" s="56"/>
      <c r="F20" s="56"/>
      <c r="G20" s="56"/>
      <c r="H20" s="1"/>
    </row>
    <row r="21" spans="2:8" x14ac:dyDescent="0.2">
      <c r="B21" s="3" t="str">
        <f>"au 15.05."&amp;$C$16</f>
        <v>au 15.05.</v>
      </c>
      <c r="C21" s="45"/>
      <c r="D21" s="26"/>
      <c r="E21" s="4"/>
      <c r="F21" s="4"/>
      <c r="G21" s="5"/>
      <c r="H21" s="1"/>
    </row>
    <row r="22" spans="2:8" x14ac:dyDescent="0.2">
      <c r="B22" s="3" t="str">
        <f>"au 15.11."&amp;$C$16</f>
        <v>au 15.11.</v>
      </c>
      <c r="C22" s="45"/>
      <c r="D22" s="23"/>
      <c r="E22" s="73" t="s">
        <v>21</v>
      </c>
      <c r="F22" s="73"/>
      <c r="G22" s="34">
        <f>(C21/12*$G$17)+(C22/12*$G$18)</f>
        <v>0</v>
      </c>
      <c r="H22" s="1"/>
    </row>
    <row r="23" spans="2:8" x14ac:dyDescent="0.2">
      <c r="B23" s="68"/>
      <c r="C23" s="69"/>
      <c r="D23" s="69"/>
      <c r="E23" s="69"/>
      <c r="F23" s="69"/>
      <c r="G23" s="70"/>
      <c r="H23" s="1"/>
    </row>
    <row r="24" spans="2:8" x14ac:dyDescent="0.2">
      <c r="B24" s="56" t="s">
        <v>22</v>
      </c>
      <c r="C24" s="56"/>
      <c r="D24" s="56"/>
      <c r="E24" s="56"/>
      <c r="F24" s="56"/>
      <c r="G24" s="56"/>
      <c r="H24" s="1"/>
    </row>
    <row r="25" spans="2:8" x14ac:dyDescent="0.2">
      <c r="B25" s="3" t="str">
        <f>"au 2e semestre de l'année scolaire "&amp;C17</f>
        <v>au 2e semestre de l'année scolaire -1/</v>
      </c>
      <c r="C25" s="46"/>
      <c r="D25" s="26"/>
      <c r="E25" s="4"/>
      <c r="F25" s="4"/>
      <c r="G25" s="5"/>
      <c r="H25" s="1"/>
    </row>
    <row r="26" spans="2:8" x14ac:dyDescent="0.2">
      <c r="B26" s="3" t="str">
        <f>"au 1er semestre de l'année scolaire "&amp;C18</f>
        <v>au 1er semestre de l'année scolaire /1</v>
      </c>
      <c r="C26" s="46"/>
      <c r="D26" s="23"/>
      <c r="E26" s="73" t="s">
        <v>21</v>
      </c>
      <c r="F26" s="73"/>
      <c r="G26" s="34">
        <f>(C25/12*G17)+(C26/12*G18)</f>
        <v>0</v>
      </c>
      <c r="H26" s="1"/>
    </row>
    <row r="27" spans="2:8" x14ac:dyDescent="0.2">
      <c r="B27" s="68"/>
      <c r="C27" s="69"/>
      <c r="D27" s="69"/>
      <c r="E27" s="69"/>
      <c r="F27" s="69"/>
      <c r="G27" s="70"/>
      <c r="H27" s="1"/>
    </row>
    <row r="28" spans="2:8" x14ac:dyDescent="0.2">
      <c r="B28" s="57" t="s">
        <v>23</v>
      </c>
      <c r="C28" s="58"/>
      <c r="D28" s="58"/>
      <c r="E28" s="58"/>
      <c r="F28" s="58"/>
      <c r="G28" s="74"/>
      <c r="H28" s="1"/>
    </row>
    <row r="29" spans="2:8" x14ac:dyDescent="0.2">
      <c r="B29" s="75" t="s">
        <v>30</v>
      </c>
      <c r="C29" s="76"/>
      <c r="D29" s="76"/>
      <c r="E29" s="76"/>
      <c r="F29" s="76"/>
      <c r="G29" s="77"/>
      <c r="H29" s="1"/>
    </row>
    <row r="30" spans="2:8" x14ac:dyDescent="0.2">
      <c r="B30" s="75" t="s">
        <v>24</v>
      </c>
      <c r="C30" s="76"/>
      <c r="D30" s="76"/>
      <c r="E30" s="77"/>
      <c r="F30" s="55" t="s">
        <v>25</v>
      </c>
      <c r="G30" s="55" t="s">
        <v>63</v>
      </c>
      <c r="H30" s="1"/>
    </row>
    <row r="31" spans="2:8" x14ac:dyDescent="0.2">
      <c r="B31" s="78" t="s">
        <v>26</v>
      </c>
      <c r="C31" s="78"/>
      <c r="D31" s="78"/>
      <c r="E31" s="78"/>
      <c r="F31" s="47"/>
      <c r="G31" s="47"/>
      <c r="H31" s="1"/>
    </row>
    <row r="32" spans="2:8" x14ac:dyDescent="0.2">
      <c r="B32" s="78" t="s">
        <v>28</v>
      </c>
      <c r="C32" s="78"/>
      <c r="D32" s="78"/>
      <c r="E32" s="78"/>
      <c r="F32" s="47"/>
      <c r="G32" s="47"/>
      <c r="H32" s="1"/>
    </row>
    <row r="33" spans="2:8" x14ac:dyDescent="0.2">
      <c r="B33" s="78" t="s">
        <v>27</v>
      </c>
      <c r="C33" s="78"/>
      <c r="D33" s="78"/>
      <c r="E33" s="78"/>
      <c r="F33" s="47"/>
      <c r="G33" s="47"/>
      <c r="H33" s="1"/>
    </row>
    <row r="34" spans="2:8" hidden="1" outlineLevel="1" x14ac:dyDescent="0.2">
      <c r="B34" s="72" t="s">
        <v>0</v>
      </c>
      <c r="C34" s="72"/>
      <c r="D34" s="72"/>
      <c r="E34" s="72"/>
      <c r="F34" s="8">
        <f>SUM(F31:F33)</f>
        <v>0</v>
      </c>
      <c r="G34" s="8">
        <f>SUM(G31:G33)</f>
        <v>0</v>
      </c>
      <c r="H34" s="7"/>
    </row>
    <row r="35" spans="2:8" collapsed="1" x14ac:dyDescent="0.2">
      <c r="B35" s="80" t="s">
        <v>24</v>
      </c>
      <c r="C35" s="81"/>
      <c r="D35" s="81"/>
      <c r="E35" s="81"/>
      <c r="F35" s="82"/>
      <c r="G35" s="35">
        <f>F34-G34</f>
        <v>0</v>
      </c>
      <c r="H35" s="1"/>
    </row>
    <row r="36" spans="2:8" x14ac:dyDescent="0.2">
      <c r="B36" s="68"/>
      <c r="C36" s="69"/>
      <c r="D36" s="69"/>
      <c r="E36" s="69"/>
      <c r="F36" s="69"/>
      <c r="G36" s="70"/>
      <c r="H36" s="1"/>
    </row>
    <row r="37" spans="2:8" x14ac:dyDescent="0.2">
      <c r="B37" s="83" t="s">
        <v>29</v>
      </c>
      <c r="C37" s="84"/>
      <c r="D37" s="84"/>
      <c r="E37" s="84"/>
      <c r="F37" s="84"/>
      <c r="G37" s="85"/>
      <c r="H37" s="1"/>
    </row>
    <row r="38" spans="2:8" x14ac:dyDescent="0.2">
      <c r="B38" s="78" t="s">
        <v>31</v>
      </c>
      <c r="C38" s="78"/>
      <c r="D38" s="78"/>
      <c r="E38" s="78"/>
      <c r="F38" s="47"/>
      <c r="G38" s="47"/>
      <c r="H38" s="1"/>
    </row>
    <row r="39" spans="2:8" x14ac:dyDescent="0.2">
      <c r="B39" s="78" t="s">
        <v>32</v>
      </c>
      <c r="C39" s="78"/>
      <c r="D39" s="78"/>
      <c r="E39" s="78"/>
      <c r="F39" s="47"/>
      <c r="G39" s="47"/>
      <c r="H39" s="1"/>
    </row>
    <row r="40" spans="2:8" x14ac:dyDescent="0.2">
      <c r="B40" s="78" t="s">
        <v>33</v>
      </c>
      <c r="C40" s="78"/>
      <c r="D40" s="78"/>
      <c r="E40" s="78"/>
      <c r="F40" s="47"/>
      <c r="G40" s="47"/>
      <c r="H40" s="1"/>
    </row>
    <row r="41" spans="2:8" x14ac:dyDescent="0.2">
      <c r="B41" s="78" t="s">
        <v>34</v>
      </c>
      <c r="C41" s="78"/>
      <c r="D41" s="78"/>
      <c r="E41" s="78"/>
      <c r="F41" s="47"/>
      <c r="G41" s="47"/>
      <c r="H41" s="1"/>
    </row>
    <row r="42" spans="2:8" hidden="1" outlineLevel="1" x14ac:dyDescent="0.2">
      <c r="B42" s="72" t="s">
        <v>0</v>
      </c>
      <c r="C42" s="72"/>
      <c r="D42" s="72"/>
      <c r="E42" s="72"/>
      <c r="F42" s="9">
        <f>SUM(F38:F41)</f>
        <v>0</v>
      </c>
      <c r="G42" s="9">
        <f>SUM(G38:G41)</f>
        <v>0</v>
      </c>
      <c r="H42" s="7"/>
    </row>
    <row r="43" spans="2:8" collapsed="1" x14ac:dyDescent="0.2">
      <c r="B43" s="86" t="s">
        <v>29</v>
      </c>
      <c r="C43" s="87"/>
      <c r="D43" s="87"/>
      <c r="E43" s="87"/>
      <c r="F43" s="36"/>
      <c r="G43" s="35">
        <f>F42-G42</f>
        <v>0</v>
      </c>
      <c r="H43" s="2"/>
    </row>
    <row r="44" spans="2:8" x14ac:dyDescent="0.2">
      <c r="B44" s="68"/>
      <c r="C44" s="69"/>
      <c r="D44" s="69"/>
      <c r="E44" s="69"/>
      <c r="F44" s="69"/>
      <c r="G44" s="70"/>
      <c r="H44" s="2"/>
    </row>
    <row r="45" spans="2:8" x14ac:dyDescent="0.2">
      <c r="B45" s="88" t="s">
        <v>64</v>
      </c>
      <c r="C45" s="89"/>
      <c r="D45" s="89"/>
      <c r="E45" s="89"/>
      <c r="F45" s="51"/>
      <c r="G45" s="52">
        <f>G35+G43</f>
        <v>0</v>
      </c>
      <c r="H45" s="2"/>
    </row>
    <row r="46" spans="2:8" hidden="1" outlineLevel="1" x14ac:dyDescent="0.2">
      <c r="B46" s="79" t="s">
        <v>2</v>
      </c>
      <c r="C46" s="79"/>
      <c r="D46" s="79"/>
      <c r="E46" s="79"/>
      <c r="F46" s="10"/>
      <c r="G46" s="20" t="e">
        <f>G45/G22</f>
        <v>#DIV/0!</v>
      </c>
      <c r="H46" s="2"/>
    </row>
    <row r="47" spans="2:8" collapsed="1" x14ac:dyDescent="0.2">
      <c r="B47" s="68"/>
      <c r="C47" s="69"/>
      <c r="D47" s="69"/>
      <c r="E47" s="69"/>
      <c r="F47" s="69"/>
      <c r="G47" s="70"/>
      <c r="H47" s="2"/>
    </row>
    <row r="48" spans="2:8" x14ac:dyDescent="0.2">
      <c r="B48" s="93" t="s">
        <v>35</v>
      </c>
      <c r="C48" s="93"/>
      <c r="D48" s="93"/>
      <c r="E48" s="93"/>
      <c r="F48" s="93"/>
      <c r="G48" s="93"/>
      <c r="H48" s="2"/>
    </row>
    <row r="49" spans="2:8" x14ac:dyDescent="0.2">
      <c r="B49" s="99" t="s">
        <v>57</v>
      </c>
      <c r="C49" s="99"/>
      <c r="D49" s="99"/>
      <c r="E49" s="99"/>
      <c r="F49" s="47"/>
      <c r="G49" s="47"/>
      <c r="H49" s="1"/>
    </row>
    <row r="50" spans="2:8" x14ac:dyDescent="0.2">
      <c r="B50" s="99" t="s">
        <v>36</v>
      </c>
      <c r="C50" s="99"/>
      <c r="D50" s="99"/>
      <c r="E50" s="99"/>
      <c r="F50" s="47"/>
      <c r="G50" s="47"/>
      <c r="H50" s="1"/>
    </row>
    <row r="51" spans="2:8" x14ac:dyDescent="0.2">
      <c r="B51" s="99" t="s">
        <v>38</v>
      </c>
      <c r="C51" s="99"/>
      <c r="D51" s="99"/>
      <c r="E51" s="99"/>
      <c r="F51" s="47"/>
      <c r="G51" s="47"/>
      <c r="H51" s="1"/>
    </row>
    <row r="52" spans="2:8" x14ac:dyDescent="0.2">
      <c r="B52" s="99" t="s">
        <v>37</v>
      </c>
      <c r="C52" s="99"/>
      <c r="D52" s="99"/>
      <c r="E52" s="99"/>
      <c r="F52" s="47"/>
      <c r="G52" s="47"/>
      <c r="H52" s="1"/>
    </row>
    <row r="53" spans="2:8" x14ac:dyDescent="0.2">
      <c r="B53" s="99" t="s">
        <v>3</v>
      </c>
      <c r="C53" s="99"/>
      <c r="D53" s="99"/>
      <c r="E53" s="99"/>
      <c r="F53" s="47"/>
      <c r="G53" s="47"/>
      <c r="H53" s="1"/>
    </row>
    <row r="54" spans="2:8" x14ac:dyDescent="0.2">
      <c r="B54" s="99" t="s">
        <v>41</v>
      </c>
      <c r="C54" s="99"/>
      <c r="D54" s="99"/>
      <c r="E54" s="99"/>
      <c r="F54" s="47"/>
      <c r="G54" s="47"/>
      <c r="H54" s="1"/>
    </row>
    <row r="55" spans="2:8" x14ac:dyDescent="0.2">
      <c r="B55" s="99" t="s">
        <v>39</v>
      </c>
      <c r="C55" s="99"/>
      <c r="D55" s="99"/>
      <c r="E55" s="99"/>
      <c r="F55" s="47"/>
      <c r="G55" s="47"/>
      <c r="H55" s="11"/>
    </row>
    <row r="56" spans="2:8" s="18" customFormat="1" hidden="1" outlineLevel="1" x14ac:dyDescent="0.2">
      <c r="B56" s="100" t="s">
        <v>0</v>
      </c>
      <c r="C56" s="100"/>
      <c r="D56" s="100"/>
      <c r="E56" s="100"/>
      <c r="F56" s="21">
        <f>SUM(F49:F55)</f>
        <v>0</v>
      </c>
      <c r="G56" s="21">
        <f>SUM(G49:G55)</f>
        <v>0</v>
      </c>
      <c r="H56" s="22"/>
    </row>
    <row r="57" spans="2:8" collapsed="1" x14ac:dyDescent="0.2">
      <c r="B57" s="90" t="s">
        <v>40</v>
      </c>
      <c r="C57" s="91"/>
      <c r="D57" s="91"/>
      <c r="E57" s="91"/>
      <c r="F57" s="40"/>
      <c r="G57" s="41">
        <f>F56-G56</f>
        <v>0</v>
      </c>
      <c r="H57" s="1"/>
    </row>
    <row r="58" spans="2:8" x14ac:dyDescent="0.2">
      <c r="B58" s="68"/>
      <c r="C58" s="69"/>
      <c r="D58" s="69"/>
      <c r="E58" s="69"/>
      <c r="F58" s="69"/>
      <c r="G58" s="70"/>
      <c r="H58" s="1"/>
    </row>
    <row r="59" spans="2:8" x14ac:dyDescent="0.2">
      <c r="B59" s="90" t="s">
        <v>42</v>
      </c>
      <c r="C59" s="91"/>
      <c r="D59" s="91"/>
      <c r="E59" s="91"/>
      <c r="F59" s="40"/>
      <c r="G59" s="41">
        <f>G57+G45</f>
        <v>0</v>
      </c>
      <c r="H59" s="1"/>
    </row>
    <row r="60" spans="2:8" s="15" customFormat="1" x14ac:dyDescent="0.2">
      <c r="B60" s="92"/>
      <c r="C60" s="92"/>
      <c r="D60" s="92"/>
      <c r="E60" s="92"/>
      <c r="F60" s="92"/>
      <c r="G60" s="92"/>
      <c r="H60" s="14"/>
    </row>
    <row r="61" spans="2:8" x14ac:dyDescent="0.2">
      <c r="B61" s="93" t="s">
        <v>43</v>
      </c>
      <c r="C61" s="93"/>
      <c r="D61" s="93"/>
      <c r="E61" s="93"/>
      <c r="F61" s="93"/>
      <c r="G61" s="93"/>
      <c r="H61" s="1"/>
    </row>
    <row r="62" spans="2:8" x14ac:dyDescent="0.2">
      <c r="B62" s="94" t="s">
        <v>45</v>
      </c>
      <c r="C62" s="95"/>
      <c r="D62" s="95"/>
      <c r="E62" s="95"/>
      <c r="F62" s="96"/>
      <c r="G62" s="37">
        <f>(G11*C21)+(C22*G11)</f>
        <v>0</v>
      </c>
      <c r="H62" s="1"/>
    </row>
    <row r="63" spans="2:8" x14ac:dyDescent="0.2">
      <c r="B63" s="94" t="s">
        <v>46</v>
      </c>
      <c r="C63" s="95"/>
      <c r="D63" s="95"/>
      <c r="E63" s="95"/>
      <c r="F63" s="96"/>
      <c r="G63" s="47"/>
      <c r="H63" s="1"/>
    </row>
    <row r="64" spans="2:8" x14ac:dyDescent="0.2">
      <c r="B64" s="94" t="s">
        <v>50</v>
      </c>
      <c r="C64" s="95"/>
      <c r="D64" s="95"/>
      <c r="E64" s="95"/>
      <c r="F64" s="96"/>
      <c r="G64" s="37">
        <f>(C21*G12)+(G13*C22)</f>
        <v>0</v>
      </c>
      <c r="H64" s="1"/>
    </row>
    <row r="65" spans="2:8" x14ac:dyDescent="0.2">
      <c r="B65" s="94" t="s">
        <v>51</v>
      </c>
      <c r="C65" s="95"/>
      <c r="D65" s="95"/>
      <c r="E65" s="95"/>
      <c r="F65" s="96"/>
      <c r="G65" s="47"/>
      <c r="H65" s="1"/>
    </row>
    <row r="66" spans="2:8" x14ac:dyDescent="0.2">
      <c r="B66" s="94" t="s">
        <v>49</v>
      </c>
      <c r="C66" s="95"/>
      <c r="D66" s="95"/>
      <c r="E66" s="95"/>
      <c r="F66" s="96"/>
      <c r="G66" s="47"/>
      <c r="H66" s="1"/>
    </row>
    <row r="67" spans="2:8" x14ac:dyDescent="0.2">
      <c r="B67" s="97" t="s">
        <v>47</v>
      </c>
      <c r="C67" s="71"/>
      <c r="D67" s="71"/>
      <c r="E67" s="71"/>
      <c r="F67" s="98"/>
      <c r="G67" s="47"/>
      <c r="H67" s="1"/>
    </row>
    <row r="68" spans="2:8" x14ac:dyDescent="0.2">
      <c r="B68" s="90" t="s">
        <v>48</v>
      </c>
      <c r="C68" s="91"/>
      <c r="D68" s="91"/>
      <c r="E68" s="91"/>
      <c r="F68" s="40"/>
      <c r="G68" s="41">
        <f>SUM(G62:G67)</f>
        <v>0</v>
      </c>
      <c r="H68" s="1"/>
    </row>
    <row r="69" spans="2:8" x14ac:dyDescent="0.2">
      <c r="B69" s="68"/>
      <c r="C69" s="69"/>
      <c r="D69" s="69"/>
      <c r="E69" s="69"/>
      <c r="F69" s="69"/>
      <c r="G69" s="70"/>
      <c r="H69" s="1"/>
    </row>
    <row r="70" spans="2:8" s="19" customFormat="1" ht="15" x14ac:dyDescent="0.25">
      <c r="B70" s="57" t="s">
        <v>52</v>
      </c>
      <c r="C70" s="58"/>
      <c r="D70" s="58"/>
      <c r="E70" s="58"/>
      <c r="F70" s="74"/>
      <c r="G70" s="39">
        <f>G59-G68</f>
        <v>0</v>
      </c>
      <c r="H70" s="2"/>
    </row>
    <row r="71" spans="2:8" x14ac:dyDescent="0.2">
      <c r="B71" s="1"/>
      <c r="C71" s="1"/>
      <c r="D71" s="1"/>
      <c r="E71" s="1"/>
      <c r="F71" s="1"/>
      <c r="G71" s="1"/>
      <c r="H71" s="1"/>
    </row>
    <row r="72" spans="2:8" x14ac:dyDescent="0.2">
      <c r="B72" s="56" t="s">
        <v>54</v>
      </c>
      <c r="C72" s="56"/>
    </row>
    <row r="73" spans="2:8" x14ac:dyDescent="0.2">
      <c r="B73" s="27" t="s">
        <v>44</v>
      </c>
      <c r="C73" s="37">
        <f>G68</f>
        <v>0</v>
      </c>
    </row>
    <row r="74" spans="2:8" x14ac:dyDescent="0.2">
      <c r="B74" s="27" t="s">
        <v>53</v>
      </c>
      <c r="C74" s="37">
        <f>G59</f>
        <v>0</v>
      </c>
    </row>
    <row r="75" spans="2:8" x14ac:dyDescent="0.2">
      <c r="B75" s="27" t="s">
        <v>55</v>
      </c>
      <c r="C75" s="38" t="e">
        <f>C73/C74</f>
        <v>#DIV/0!</v>
      </c>
    </row>
    <row r="76" spans="2:8" x14ac:dyDescent="0.2">
      <c r="B76" s="33" t="s">
        <v>56</v>
      </c>
      <c r="C76" s="53" t="e">
        <f>(C74/2)/(G11+AVERAGE(G12:G13))</f>
        <v>#DIV/0!</v>
      </c>
    </row>
  </sheetData>
  <mergeCells count="67">
    <mergeCell ref="B58:G58"/>
    <mergeCell ref="B47:G47"/>
    <mergeCell ref="B48:G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69:G69"/>
    <mergeCell ref="B70:F70"/>
    <mergeCell ref="B59:E59"/>
    <mergeCell ref="B60:G60"/>
    <mergeCell ref="B61:G61"/>
    <mergeCell ref="B62:F62"/>
    <mergeCell ref="B63:F63"/>
    <mergeCell ref="B64:F64"/>
    <mergeCell ref="B65:F65"/>
    <mergeCell ref="B66:F66"/>
    <mergeCell ref="B67:F67"/>
    <mergeCell ref="B68:E68"/>
    <mergeCell ref="B46:E46"/>
    <mergeCell ref="B35:F35"/>
    <mergeCell ref="B36:G36"/>
    <mergeCell ref="B37:G37"/>
    <mergeCell ref="B38:E38"/>
    <mergeCell ref="B39:E39"/>
    <mergeCell ref="B40:E40"/>
    <mergeCell ref="B41:E41"/>
    <mergeCell ref="B42:E42"/>
    <mergeCell ref="B43:E43"/>
    <mergeCell ref="B44:G44"/>
    <mergeCell ref="B45:E45"/>
    <mergeCell ref="E18:F18"/>
    <mergeCell ref="B19:G19"/>
    <mergeCell ref="B34:E34"/>
    <mergeCell ref="E22:F22"/>
    <mergeCell ref="B23:G23"/>
    <mergeCell ref="B24:G24"/>
    <mergeCell ref="E26:F26"/>
    <mergeCell ref="B27:G27"/>
    <mergeCell ref="B28:G28"/>
    <mergeCell ref="B29:G29"/>
    <mergeCell ref="B30:E30"/>
    <mergeCell ref="B31:E31"/>
    <mergeCell ref="B32:E32"/>
    <mergeCell ref="B33:E33"/>
    <mergeCell ref="B20:G20"/>
    <mergeCell ref="B72:C72"/>
    <mergeCell ref="B10:E10"/>
    <mergeCell ref="C2:G2"/>
    <mergeCell ref="B3:G3"/>
    <mergeCell ref="C4:D4"/>
    <mergeCell ref="F4:G4"/>
    <mergeCell ref="C5:G5"/>
    <mergeCell ref="C6:G6"/>
    <mergeCell ref="C7:D7"/>
    <mergeCell ref="F7:G7"/>
    <mergeCell ref="C8:D8"/>
    <mergeCell ref="F8:G8"/>
    <mergeCell ref="B9:G9"/>
    <mergeCell ref="B14:G14"/>
    <mergeCell ref="B15:G15"/>
    <mergeCell ref="E17:F17"/>
  </mergeCells>
  <conditionalFormatting sqref="G70">
    <cfRule type="cellIs" dxfId="3" priority="1" operator="greaterThan">
      <formula>0</formula>
    </cfRule>
    <cfRule type="cellIs" dxfId="2" priority="2" operator="lessThanOrEqual">
      <formula>0</formula>
    </cfRule>
  </conditionalFormatting>
  <pageMargins left="0.35433070866141736" right="0.39370078740157483" top="1.1811023622047245" bottom="0.59055118110236227" header="0.19685039370078741" footer="0.31496062992125984"/>
  <pageSetup paperSize="9" scale="83" fitToHeight="0" orientation="portrait" r:id="rId1"/>
  <headerFooter scaleWithDoc="0">
    <oddFooter>&amp;L&amp;7&amp;A&amp;C&amp;7   &amp;R&amp;7&amp;P/&amp;N</oddFooter>
  </headerFooter>
  <rowBreaks count="1" manualBreakCount="1">
    <brk id="59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'Daten (ausblenden)'!$D$1:$D$2</xm:f>
          </x14:formula1>
          <xm:sqref>F4:G4</xm:sqref>
        </x14:dataValidation>
        <x14:dataValidation type="list" allowBlank="1" showInputMessage="1" showErrorMessage="1">
          <x14:formula1>
            <xm:f>'Daten (ausblenden)'!$B$2:$B$9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1:H75"/>
  <sheetViews>
    <sheetView topLeftCell="A13" zoomScaleNormal="100" workbookViewId="0">
      <selection activeCell="B23" sqref="B23:G23"/>
    </sheetView>
  </sheetViews>
  <sheetFormatPr baseColWidth="10" defaultRowHeight="14.25" outlineLevelRow="1" x14ac:dyDescent="0.2"/>
  <cols>
    <col min="1" max="1" width="3.875" customWidth="1"/>
    <col min="2" max="2" width="45.875" bestFit="1" customWidth="1"/>
    <col min="3" max="3" width="13.125" customWidth="1"/>
    <col min="4" max="4" width="10.875" customWidth="1"/>
    <col min="5" max="5" width="13.75" customWidth="1"/>
    <col min="6" max="6" width="19.125" customWidth="1"/>
    <col min="7" max="7" width="13.875" customWidth="1"/>
    <col min="8" max="8" width="11.625" customWidth="1"/>
  </cols>
  <sheetData>
    <row r="1" spans="2:8" s="28" customFormat="1" ht="18" x14ac:dyDescent="0.25">
      <c r="B1" s="29" t="str">
        <f>"Calculateur pour "&amp;C4&amp;" " &amp;C5</f>
        <v xml:space="preserve">Calculateur pour  </v>
      </c>
    </row>
    <row r="2" spans="2:8" s="18" customFormat="1" x14ac:dyDescent="0.2">
      <c r="B2" s="17"/>
      <c r="C2" s="59" t="s">
        <v>4</v>
      </c>
      <c r="D2" s="59"/>
      <c r="E2" s="59"/>
      <c r="F2" s="59"/>
      <c r="G2" s="59"/>
      <c r="H2" s="7"/>
    </row>
    <row r="3" spans="2:8" x14ac:dyDescent="0.2">
      <c r="B3" s="56" t="s">
        <v>5</v>
      </c>
      <c r="C3" s="56"/>
      <c r="D3" s="56"/>
      <c r="E3" s="56"/>
      <c r="F3" s="56"/>
      <c r="G3" s="56"/>
      <c r="H3" s="1"/>
    </row>
    <row r="4" spans="2:8" x14ac:dyDescent="0.2">
      <c r="B4" s="31" t="s">
        <v>59</v>
      </c>
      <c r="C4" s="62"/>
      <c r="D4" s="62"/>
      <c r="E4" s="62"/>
      <c r="F4" s="62"/>
      <c r="G4" s="62"/>
      <c r="H4" s="1"/>
    </row>
    <row r="5" spans="2:8" x14ac:dyDescent="0.2">
      <c r="B5" s="31" t="s">
        <v>58</v>
      </c>
      <c r="C5" s="62"/>
      <c r="D5" s="62"/>
      <c r="E5" s="62"/>
      <c r="F5" s="62"/>
      <c r="G5" s="62"/>
      <c r="H5" s="1"/>
    </row>
    <row r="6" spans="2:8" x14ac:dyDescent="0.2">
      <c r="B6" s="31" t="s">
        <v>10</v>
      </c>
      <c r="C6" s="62"/>
      <c r="D6" s="62"/>
      <c r="E6" s="62"/>
      <c r="F6" s="62"/>
      <c r="G6" s="62"/>
      <c r="H6" s="1"/>
    </row>
    <row r="7" spans="2:8" x14ac:dyDescent="0.2">
      <c r="B7" s="31" t="s">
        <v>11</v>
      </c>
      <c r="C7" s="62"/>
      <c r="D7" s="62"/>
      <c r="E7" s="30" t="s">
        <v>8</v>
      </c>
      <c r="F7" s="64"/>
      <c r="G7" s="64"/>
      <c r="H7" s="1"/>
    </row>
    <row r="8" spans="2:8" x14ac:dyDescent="0.2">
      <c r="B8" s="31" t="s">
        <v>12</v>
      </c>
      <c r="C8" s="62"/>
      <c r="D8" s="62"/>
      <c r="E8" s="30" t="s">
        <v>8</v>
      </c>
      <c r="F8" s="64"/>
      <c r="G8" s="64"/>
      <c r="H8" s="1"/>
    </row>
    <row r="9" spans="2:8" x14ac:dyDescent="0.2">
      <c r="B9" s="65"/>
      <c r="C9" s="66"/>
      <c r="D9" s="66"/>
      <c r="E9" s="66"/>
      <c r="F9" s="66"/>
      <c r="G9" s="67"/>
      <c r="H9" s="1"/>
    </row>
    <row r="10" spans="2:8" x14ac:dyDescent="0.2">
      <c r="B10" s="57" t="s">
        <v>13</v>
      </c>
      <c r="C10" s="58"/>
      <c r="D10" s="58"/>
      <c r="E10" s="58"/>
      <c r="F10" s="58"/>
      <c r="G10" s="74"/>
      <c r="H10" s="1"/>
    </row>
    <row r="11" spans="2:8" x14ac:dyDescent="0.2">
      <c r="B11" s="25" t="s">
        <v>61</v>
      </c>
      <c r="C11" s="26"/>
      <c r="D11" s="26"/>
      <c r="E11" s="26"/>
      <c r="F11" s="26"/>
      <c r="G11" s="42"/>
      <c r="H11" s="1"/>
    </row>
    <row r="12" spans="2:8" x14ac:dyDescent="0.2">
      <c r="B12" s="31" t="s">
        <v>60</v>
      </c>
      <c r="C12" s="32"/>
      <c r="D12" s="16"/>
      <c r="E12" s="32"/>
      <c r="F12" s="32"/>
      <c r="G12" s="43"/>
      <c r="H12" s="1"/>
    </row>
    <row r="13" spans="2:8" x14ac:dyDescent="0.2">
      <c r="B13" s="68"/>
      <c r="C13" s="69"/>
      <c r="D13" s="69"/>
      <c r="E13" s="69"/>
      <c r="F13" s="69"/>
      <c r="G13" s="70"/>
      <c r="H13" s="1"/>
    </row>
    <row r="14" spans="2:8" x14ac:dyDescent="0.2">
      <c r="B14" s="56" t="s">
        <v>15</v>
      </c>
      <c r="C14" s="56"/>
      <c r="D14" s="56"/>
      <c r="E14" s="56"/>
      <c r="F14" s="56"/>
      <c r="G14" s="56"/>
      <c r="H14" s="1"/>
    </row>
    <row r="15" spans="2:8" x14ac:dyDescent="0.2">
      <c r="B15" s="3" t="s">
        <v>16</v>
      </c>
      <c r="C15" s="44"/>
      <c r="D15" s="4"/>
      <c r="E15" s="4"/>
      <c r="F15" s="4"/>
      <c r="G15" s="5"/>
      <c r="H15" s="1"/>
    </row>
    <row r="16" spans="2:8" ht="15" thickBot="1" x14ac:dyDescent="0.25">
      <c r="B16" s="54" t="s">
        <v>17</v>
      </c>
      <c r="C16" s="6" t="str">
        <f>(C15-1)&amp;"/"&amp;(C15)</f>
        <v>-1/</v>
      </c>
      <c r="D16" s="6"/>
      <c r="E16" s="71" t="s">
        <v>19</v>
      </c>
      <c r="F16" s="71"/>
      <c r="G16" s="34">
        <v>7</v>
      </c>
      <c r="H16" s="1"/>
    </row>
    <row r="17" spans="2:8" ht="15" thickBot="1" x14ac:dyDescent="0.25">
      <c r="B17" s="54" t="s">
        <v>18</v>
      </c>
      <c r="C17" s="6" t="str">
        <f>C15&amp;"/"&amp;(C15+1)</f>
        <v>/1</v>
      </c>
      <c r="D17" s="6"/>
      <c r="E17" s="71" t="s">
        <v>19</v>
      </c>
      <c r="F17" s="71"/>
      <c r="G17" s="34">
        <f>12-G16</f>
        <v>5</v>
      </c>
      <c r="H17" s="1"/>
    </row>
    <row r="18" spans="2:8" x14ac:dyDescent="0.2">
      <c r="B18" s="68"/>
      <c r="C18" s="69"/>
      <c r="D18" s="69"/>
      <c r="E18" s="69"/>
      <c r="F18" s="69"/>
      <c r="G18" s="70"/>
      <c r="H18" s="1"/>
    </row>
    <row r="19" spans="2:8" x14ac:dyDescent="0.2">
      <c r="B19" s="56" t="s">
        <v>20</v>
      </c>
      <c r="C19" s="56"/>
      <c r="D19" s="56"/>
      <c r="E19" s="56"/>
      <c r="F19" s="56"/>
      <c r="G19" s="56"/>
      <c r="H19" s="1"/>
    </row>
    <row r="20" spans="2:8" x14ac:dyDescent="0.2">
      <c r="B20" s="3" t="str">
        <f>"au 15.05."&amp;$C$15</f>
        <v>au 15.05.</v>
      </c>
      <c r="C20" s="45"/>
      <c r="D20" s="26"/>
      <c r="E20" s="4"/>
      <c r="F20" s="4"/>
      <c r="G20" s="5"/>
      <c r="H20" s="1"/>
    </row>
    <row r="21" spans="2:8" x14ac:dyDescent="0.2">
      <c r="B21" s="3" t="str">
        <f>"au 15.11."&amp;$C$15</f>
        <v>au 15.11.</v>
      </c>
      <c r="C21" s="45"/>
      <c r="D21" s="32"/>
      <c r="E21" s="73" t="s">
        <v>21</v>
      </c>
      <c r="F21" s="73"/>
      <c r="G21" s="50">
        <f>(C20/12*$G$16)+(C21/12*$G$17)</f>
        <v>0</v>
      </c>
      <c r="H21" s="1"/>
    </row>
    <row r="22" spans="2:8" x14ac:dyDescent="0.2">
      <c r="B22" s="68"/>
      <c r="C22" s="69"/>
      <c r="D22" s="69"/>
      <c r="E22" s="69"/>
      <c r="F22" s="69"/>
      <c r="G22" s="70"/>
      <c r="H22" s="1"/>
    </row>
    <row r="23" spans="2:8" x14ac:dyDescent="0.2">
      <c r="B23" s="56" t="s">
        <v>62</v>
      </c>
      <c r="C23" s="56"/>
      <c r="D23" s="56"/>
      <c r="E23" s="56"/>
      <c r="F23" s="56"/>
      <c r="G23" s="56"/>
      <c r="H23" s="1"/>
    </row>
    <row r="24" spans="2:8" x14ac:dyDescent="0.2">
      <c r="B24" s="3" t="str">
        <f>"au 2e semestre de l'année scolaire "&amp;C16</f>
        <v>au 2e semestre de l'année scolaire -1/</v>
      </c>
      <c r="C24" s="46"/>
      <c r="D24" s="26"/>
      <c r="E24" s="4"/>
      <c r="F24" s="4"/>
      <c r="G24" s="5"/>
      <c r="H24" s="1"/>
    </row>
    <row r="25" spans="2:8" x14ac:dyDescent="0.2">
      <c r="B25" s="3" t="str">
        <f>"au 1er semestre de l'année scolaire "&amp;C17</f>
        <v>au 1er semestre de l'année scolaire /1</v>
      </c>
      <c r="C25" s="46"/>
      <c r="D25" s="32"/>
      <c r="E25" s="73" t="s">
        <v>21</v>
      </c>
      <c r="F25" s="73"/>
      <c r="G25" s="50">
        <f>(C24/12*G16)+(C25/12*G17)</f>
        <v>0</v>
      </c>
      <c r="H25" s="1"/>
    </row>
    <row r="26" spans="2:8" x14ac:dyDescent="0.2">
      <c r="B26" s="68"/>
      <c r="C26" s="69"/>
      <c r="D26" s="69"/>
      <c r="E26" s="69"/>
      <c r="F26" s="69"/>
      <c r="G26" s="70"/>
      <c r="H26" s="1"/>
    </row>
    <row r="27" spans="2:8" x14ac:dyDescent="0.2">
      <c r="B27" s="56" t="s">
        <v>23</v>
      </c>
      <c r="C27" s="56"/>
      <c r="D27" s="56"/>
      <c r="E27" s="56"/>
      <c r="F27" s="56"/>
      <c r="G27" s="56"/>
      <c r="H27" s="1"/>
    </row>
    <row r="28" spans="2:8" x14ac:dyDescent="0.2">
      <c r="B28" s="75" t="s">
        <v>30</v>
      </c>
      <c r="C28" s="76"/>
      <c r="D28" s="76"/>
      <c r="E28" s="76"/>
      <c r="F28" s="76"/>
      <c r="G28" s="77"/>
      <c r="H28" s="1"/>
    </row>
    <row r="29" spans="2:8" x14ac:dyDescent="0.2">
      <c r="B29" s="75" t="s">
        <v>24</v>
      </c>
      <c r="C29" s="76"/>
      <c r="D29" s="76"/>
      <c r="E29" s="77"/>
      <c r="F29" s="55" t="s">
        <v>25</v>
      </c>
      <c r="G29" s="55" t="s">
        <v>63</v>
      </c>
      <c r="H29" s="1"/>
    </row>
    <row r="30" spans="2:8" x14ac:dyDescent="0.2">
      <c r="B30" s="78" t="s">
        <v>26</v>
      </c>
      <c r="C30" s="78"/>
      <c r="D30" s="78"/>
      <c r="E30" s="78"/>
      <c r="F30" s="47"/>
      <c r="G30" s="47"/>
      <c r="H30" s="1"/>
    </row>
    <row r="31" spans="2:8" x14ac:dyDescent="0.2">
      <c r="B31" s="78" t="s">
        <v>28</v>
      </c>
      <c r="C31" s="78"/>
      <c r="D31" s="78"/>
      <c r="E31" s="78"/>
      <c r="F31" s="47"/>
      <c r="G31" s="47"/>
      <c r="H31" s="1"/>
    </row>
    <row r="32" spans="2:8" x14ac:dyDescent="0.2">
      <c r="B32" s="78" t="s">
        <v>27</v>
      </c>
      <c r="C32" s="78"/>
      <c r="D32" s="78"/>
      <c r="E32" s="78"/>
      <c r="F32" s="47"/>
      <c r="G32" s="47"/>
      <c r="H32" s="1"/>
    </row>
    <row r="33" spans="2:8" hidden="1" outlineLevel="1" x14ac:dyDescent="0.2">
      <c r="B33" s="72" t="s">
        <v>0</v>
      </c>
      <c r="C33" s="72"/>
      <c r="D33" s="72"/>
      <c r="E33" s="72"/>
      <c r="F33" s="8">
        <f>SUM(F30:F32)</f>
        <v>0</v>
      </c>
      <c r="G33" s="8">
        <f>SUM(G30:G32)</f>
        <v>0</v>
      </c>
      <c r="H33" s="7"/>
    </row>
    <row r="34" spans="2:8" collapsed="1" x14ac:dyDescent="0.2">
      <c r="B34" s="80" t="s">
        <v>24</v>
      </c>
      <c r="C34" s="81"/>
      <c r="D34" s="81"/>
      <c r="E34" s="81"/>
      <c r="F34" s="82"/>
      <c r="G34" s="35">
        <f>F33-G33</f>
        <v>0</v>
      </c>
      <c r="H34" s="1"/>
    </row>
    <row r="35" spans="2:8" x14ac:dyDescent="0.2">
      <c r="B35" s="68"/>
      <c r="C35" s="69"/>
      <c r="D35" s="69"/>
      <c r="E35" s="69"/>
      <c r="F35" s="69"/>
      <c r="G35" s="70"/>
      <c r="H35" s="1"/>
    </row>
    <row r="36" spans="2:8" x14ac:dyDescent="0.2">
      <c r="B36" s="83" t="s">
        <v>29</v>
      </c>
      <c r="C36" s="84"/>
      <c r="D36" s="84"/>
      <c r="E36" s="84"/>
      <c r="F36" s="84"/>
      <c r="G36" s="85"/>
      <c r="H36" s="1"/>
    </row>
    <row r="37" spans="2:8" x14ac:dyDescent="0.2">
      <c r="B37" s="78" t="s">
        <v>31</v>
      </c>
      <c r="C37" s="78"/>
      <c r="D37" s="78"/>
      <c r="E37" s="78"/>
      <c r="F37" s="47"/>
      <c r="G37" s="47"/>
      <c r="H37" s="1"/>
    </row>
    <row r="38" spans="2:8" x14ac:dyDescent="0.2">
      <c r="B38" s="78" t="s">
        <v>32</v>
      </c>
      <c r="C38" s="78"/>
      <c r="D38" s="78"/>
      <c r="E38" s="78"/>
      <c r="F38" s="47"/>
      <c r="G38" s="47"/>
      <c r="H38" s="1"/>
    </row>
    <row r="39" spans="2:8" x14ac:dyDescent="0.2">
      <c r="B39" s="78" t="s">
        <v>33</v>
      </c>
      <c r="C39" s="78"/>
      <c r="D39" s="78"/>
      <c r="E39" s="78"/>
      <c r="F39" s="47"/>
      <c r="G39" s="47"/>
      <c r="H39" s="1"/>
    </row>
    <row r="40" spans="2:8" x14ac:dyDescent="0.2">
      <c r="B40" s="78" t="s">
        <v>34</v>
      </c>
      <c r="C40" s="78"/>
      <c r="D40" s="78"/>
      <c r="E40" s="78"/>
      <c r="F40" s="47"/>
      <c r="G40" s="47"/>
      <c r="H40" s="1"/>
    </row>
    <row r="41" spans="2:8" hidden="1" outlineLevel="1" x14ac:dyDescent="0.2">
      <c r="B41" s="72" t="s">
        <v>0</v>
      </c>
      <c r="C41" s="72"/>
      <c r="D41" s="72"/>
      <c r="E41" s="72"/>
      <c r="F41" s="9">
        <f>SUM(F37:F40)</f>
        <v>0</v>
      </c>
      <c r="G41" s="9">
        <f>SUM(G37:G40)</f>
        <v>0</v>
      </c>
      <c r="H41" s="7"/>
    </row>
    <row r="42" spans="2:8" collapsed="1" x14ac:dyDescent="0.2">
      <c r="B42" s="86" t="s">
        <v>29</v>
      </c>
      <c r="C42" s="87"/>
      <c r="D42" s="87"/>
      <c r="E42" s="87"/>
      <c r="F42" s="36"/>
      <c r="G42" s="35">
        <f>F41-G41</f>
        <v>0</v>
      </c>
      <c r="H42" s="2"/>
    </row>
    <row r="43" spans="2:8" x14ac:dyDescent="0.2">
      <c r="B43" s="68"/>
      <c r="C43" s="69"/>
      <c r="D43" s="69"/>
      <c r="E43" s="69"/>
      <c r="F43" s="69"/>
      <c r="G43" s="70"/>
      <c r="H43" s="2"/>
    </row>
    <row r="44" spans="2:8" x14ac:dyDescent="0.2">
      <c r="B44" s="88" t="s">
        <v>64</v>
      </c>
      <c r="C44" s="89"/>
      <c r="D44" s="89"/>
      <c r="E44" s="89"/>
      <c r="F44" s="51"/>
      <c r="G44" s="52">
        <f>G34+G42</f>
        <v>0</v>
      </c>
      <c r="H44" s="2"/>
    </row>
    <row r="45" spans="2:8" hidden="1" outlineLevel="1" x14ac:dyDescent="0.2">
      <c r="B45" s="79" t="s">
        <v>2</v>
      </c>
      <c r="C45" s="79"/>
      <c r="D45" s="79"/>
      <c r="E45" s="79"/>
      <c r="F45" s="10"/>
      <c r="G45" s="20" t="e">
        <f>G44/G21</f>
        <v>#DIV/0!</v>
      </c>
      <c r="H45" s="2"/>
    </row>
    <row r="46" spans="2:8" collapsed="1" x14ac:dyDescent="0.2">
      <c r="B46" s="68"/>
      <c r="C46" s="69"/>
      <c r="D46" s="69"/>
      <c r="E46" s="69"/>
      <c r="F46" s="69"/>
      <c r="G46" s="70"/>
      <c r="H46" s="2"/>
    </row>
    <row r="47" spans="2:8" x14ac:dyDescent="0.2">
      <c r="B47" s="101" t="s">
        <v>35</v>
      </c>
      <c r="C47" s="101"/>
      <c r="D47" s="101"/>
      <c r="E47" s="101"/>
      <c r="F47" s="101"/>
      <c r="G47" s="101"/>
      <c r="H47" s="2"/>
    </row>
    <row r="48" spans="2:8" x14ac:dyDescent="0.2">
      <c r="B48" s="99" t="s">
        <v>57</v>
      </c>
      <c r="C48" s="99"/>
      <c r="D48" s="99"/>
      <c r="E48" s="99"/>
      <c r="F48" s="47"/>
      <c r="G48" s="47"/>
      <c r="H48" s="1"/>
    </row>
    <row r="49" spans="2:8" x14ac:dyDescent="0.2">
      <c r="B49" s="99" t="s">
        <v>36</v>
      </c>
      <c r="C49" s="99"/>
      <c r="D49" s="99"/>
      <c r="E49" s="99"/>
      <c r="F49" s="47"/>
      <c r="G49" s="47"/>
      <c r="H49" s="1"/>
    </row>
    <row r="50" spans="2:8" x14ac:dyDescent="0.2">
      <c r="B50" s="99" t="s">
        <v>38</v>
      </c>
      <c r="C50" s="99"/>
      <c r="D50" s="99"/>
      <c r="E50" s="99"/>
      <c r="F50" s="47"/>
      <c r="G50" s="47"/>
      <c r="H50" s="1"/>
    </row>
    <row r="51" spans="2:8" x14ac:dyDescent="0.2">
      <c r="B51" s="99" t="s">
        <v>37</v>
      </c>
      <c r="C51" s="99"/>
      <c r="D51" s="99"/>
      <c r="E51" s="99"/>
      <c r="F51" s="47"/>
      <c r="G51" s="47"/>
      <c r="H51" s="1"/>
    </row>
    <row r="52" spans="2:8" x14ac:dyDescent="0.2">
      <c r="B52" s="99" t="s">
        <v>3</v>
      </c>
      <c r="C52" s="99"/>
      <c r="D52" s="99"/>
      <c r="E52" s="99"/>
      <c r="F52" s="47"/>
      <c r="G52" s="47"/>
      <c r="H52" s="1"/>
    </row>
    <row r="53" spans="2:8" x14ac:dyDescent="0.2">
      <c r="B53" s="99" t="s">
        <v>41</v>
      </c>
      <c r="C53" s="99"/>
      <c r="D53" s="99"/>
      <c r="E53" s="99"/>
      <c r="F53" s="47"/>
      <c r="G53" s="47"/>
      <c r="H53" s="1"/>
    </row>
    <row r="54" spans="2:8" x14ac:dyDescent="0.2">
      <c r="B54" s="99" t="s">
        <v>39</v>
      </c>
      <c r="C54" s="99"/>
      <c r="D54" s="99"/>
      <c r="E54" s="99"/>
      <c r="F54" s="47"/>
      <c r="G54" s="47"/>
      <c r="H54" s="11"/>
    </row>
    <row r="55" spans="2:8" s="18" customFormat="1" hidden="1" outlineLevel="1" x14ac:dyDescent="0.2">
      <c r="B55" s="100" t="s">
        <v>0</v>
      </c>
      <c r="C55" s="100"/>
      <c r="D55" s="100"/>
      <c r="E55" s="100"/>
      <c r="F55" s="21">
        <f>SUM(F48:F54)</f>
        <v>0</v>
      </c>
      <c r="G55" s="21">
        <f>SUM(G48:G54)</f>
        <v>0</v>
      </c>
      <c r="H55" s="22"/>
    </row>
    <row r="56" spans="2:8" collapsed="1" x14ac:dyDescent="0.2">
      <c r="B56" s="90" t="s">
        <v>35</v>
      </c>
      <c r="C56" s="91"/>
      <c r="D56" s="91"/>
      <c r="E56" s="91"/>
      <c r="F56" s="40"/>
      <c r="G56" s="41">
        <f>F55-G55</f>
        <v>0</v>
      </c>
      <c r="H56" s="1"/>
    </row>
    <row r="57" spans="2:8" x14ac:dyDescent="0.2">
      <c r="B57" s="68"/>
      <c r="C57" s="69"/>
      <c r="D57" s="69"/>
      <c r="E57" s="69"/>
      <c r="F57" s="69"/>
      <c r="G57" s="70"/>
      <c r="H57" s="1"/>
    </row>
    <row r="58" spans="2:8" x14ac:dyDescent="0.2">
      <c r="B58" s="90" t="s">
        <v>42</v>
      </c>
      <c r="C58" s="91"/>
      <c r="D58" s="91"/>
      <c r="E58" s="91"/>
      <c r="F58" s="40"/>
      <c r="G58" s="41">
        <f>G56+G44</f>
        <v>0</v>
      </c>
      <c r="H58" s="1"/>
    </row>
    <row r="59" spans="2:8" s="15" customFormat="1" x14ac:dyDescent="0.2">
      <c r="B59" s="92"/>
      <c r="C59" s="92"/>
      <c r="D59" s="92"/>
      <c r="E59" s="92"/>
      <c r="F59" s="92"/>
      <c r="G59" s="92"/>
      <c r="H59" s="14"/>
    </row>
    <row r="60" spans="2:8" x14ac:dyDescent="0.2">
      <c r="B60" s="93" t="s">
        <v>43</v>
      </c>
      <c r="C60" s="93"/>
      <c r="D60" s="93"/>
      <c r="E60" s="93"/>
      <c r="F60" s="93"/>
      <c r="G60" s="93"/>
      <c r="H60" s="1"/>
    </row>
    <row r="61" spans="2:8" x14ac:dyDescent="0.2">
      <c r="B61" s="94" t="s">
        <v>45</v>
      </c>
      <c r="C61" s="95"/>
      <c r="D61" s="95"/>
      <c r="E61" s="95"/>
      <c r="F61" s="96"/>
      <c r="G61" s="37">
        <f>(G11*C20)+(C21*G11)</f>
        <v>0</v>
      </c>
      <c r="H61" s="1"/>
    </row>
    <row r="62" spans="2:8" x14ac:dyDescent="0.2">
      <c r="B62" s="94" t="s">
        <v>46</v>
      </c>
      <c r="C62" s="95"/>
      <c r="D62" s="95"/>
      <c r="E62" s="95"/>
      <c r="F62" s="96"/>
      <c r="G62" s="47"/>
      <c r="H62" s="1"/>
    </row>
    <row r="63" spans="2:8" x14ac:dyDescent="0.2">
      <c r="B63" s="94" t="s">
        <v>50</v>
      </c>
      <c r="C63" s="95"/>
      <c r="D63" s="95"/>
      <c r="E63" s="95"/>
      <c r="F63" s="96"/>
      <c r="G63" s="37">
        <f>(C20*G12)+(G12*C21)</f>
        <v>0</v>
      </c>
      <c r="H63" s="1"/>
    </row>
    <row r="64" spans="2:8" x14ac:dyDescent="0.2">
      <c r="B64" s="94" t="s">
        <v>51</v>
      </c>
      <c r="C64" s="95"/>
      <c r="D64" s="95"/>
      <c r="E64" s="95"/>
      <c r="F64" s="96"/>
      <c r="G64" s="47"/>
      <c r="H64" s="1"/>
    </row>
    <row r="65" spans="2:8" x14ac:dyDescent="0.2">
      <c r="B65" s="94" t="s">
        <v>49</v>
      </c>
      <c r="C65" s="95"/>
      <c r="D65" s="95"/>
      <c r="E65" s="95"/>
      <c r="F65" s="96"/>
      <c r="G65" s="47"/>
      <c r="H65" s="1"/>
    </row>
    <row r="66" spans="2:8" x14ac:dyDescent="0.2">
      <c r="B66" s="97" t="s">
        <v>47</v>
      </c>
      <c r="C66" s="71"/>
      <c r="D66" s="71"/>
      <c r="E66" s="71"/>
      <c r="F66" s="98"/>
      <c r="G66" s="47"/>
      <c r="H66" s="1"/>
    </row>
    <row r="67" spans="2:8" x14ac:dyDescent="0.2">
      <c r="B67" s="90" t="s">
        <v>48</v>
      </c>
      <c r="C67" s="91"/>
      <c r="D67" s="91"/>
      <c r="E67" s="91"/>
      <c r="F67" s="40"/>
      <c r="G67" s="41">
        <f>SUM(G61:G66)</f>
        <v>0</v>
      </c>
      <c r="H67" s="1"/>
    </row>
    <row r="68" spans="2:8" x14ac:dyDescent="0.2">
      <c r="B68" s="68"/>
      <c r="C68" s="69"/>
      <c r="D68" s="69"/>
      <c r="E68" s="69"/>
      <c r="F68" s="69"/>
      <c r="G68" s="70"/>
      <c r="H68" s="1"/>
    </row>
    <row r="69" spans="2:8" s="19" customFormat="1" ht="15" x14ac:dyDescent="0.25">
      <c r="B69" s="56" t="s">
        <v>52</v>
      </c>
      <c r="C69" s="56"/>
      <c r="D69" s="56"/>
      <c r="E69" s="56"/>
      <c r="F69" s="56"/>
      <c r="G69" s="13">
        <f>G58-G67</f>
        <v>0</v>
      </c>
      <c r="H69" s="2"/>
    </row>
    <row r="70" spans="2:8" x14ac:dyDescent="0.2">
      <c r="B70" s="1"/>
      <c r="C70" s="1"/>
      <c r="D70" s="1"/>
      <c r="E70" s="1"/>
      <c r="F70" s="1"/>
      <c r="G70" s="1"/>
      <c r="H70" s="1"/>
    </row>
    <row r="71" spans="2:8" x14ac:dyDescent="0.2">
      <c r="B71" s="56" t="s">
        <v>54</v>
      </c>
      <c r="C71" s="56"/>
    </row>
    <row r="72" spans="2:8" x14ac:dyDescent="0.2">
      <c r="B72" s="27" t="s">
        <v>44</v>
      </c>
      <c r="C72" s="37">
        <f>G67</f>
        <v>0</v>
      </c>
    </row>
    <row r="73" spans="2:8" x14ac:dyDescent="0.2">
      <c r="B73" s="27" t="s">
        <v>53</v>
      </c>
      <c r="C73" s="37">
        <f>G58</f>
        <v>0</v>
      </c>
    </row>
    <row r="74" spans="2:8" x14ac:dyDescent="0.2">
      <c r="B74" s="27" t="s">
        <v>55</v>
      </c>
      <c r="C74" s="38" t="e">
        <f>C72/C73</f>
        <v>#DIV/0!</v>
      </c>
    </row>
    <row r="75" spans="2:8" x14ac:dyDescent="0.2">
      <c r="B75" s="33" t="s">
        <v>56</v>
      </c>
      <c r="C75" s="53" t="e">
        <f>(C73/2)/(G11+G12)</f>
        <v>#DIV/0!</v>
      </c>
    </row>
  </sheetData>
  <mergeCells count="66">
    <mergeCell ref="B71:C71"/>
    <mergeCell ref="C4:G4"/>
    <mergeCell ref="B64:F64"/>
    <mergeCell ref="B65:F65"/>
    <mergeCell ref="B66:F66"/>
    <mergeCell ref="B67:E67"/>
    <mergeCell ref="B68:G68"/>
    <mergeCell ref="B69:F69"/>
    <mergeCell ref="B58:E58"/>
    <mergeCell ref="B59:G59"/>
    <mergeCell ref="B60:G60"/>
    <mergeCell ref="B61:F61"/>
    <mergeCell ref="B62:F62"/>
    <mergeCell ref="B63:F63"/>
    <mergeCell ref="B57:G57"/>
    <mergeCell ref="B46:G46"/>
    <mergeCell ref="B47:G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45:E45"/>
    <mergeCell ref="B34:F34"/>
    <mergeCell ref="B35:G35"/>
    <mergeCell ref="B36:G36"/>
    <mergeCell ref="B37:E37"/>
    <mergeCell ref="B38:E38"/>
    <mergeCell ref="B39:E39"/>
    <mergeCell ref="B40:E40"/>
    <mergeCell ref="B41:E41"/>
    <mergeCell ref="B42:E42"/>
    <mergeCell ref="B43:G43"/>
    <mergeCell ref="B44:E44"/>
    <mergeCell ref="B33:E33"/>
    <mergeCell ref="E21:F21"/>
    <mergeCell ref="B22:G22"/>
    <mergeCell ref="B23:G23"/>
    <mergeCell ref="E25:F25"/>
    <mergeCell ref="B26:G26"/>
    <mergeCell ref="B27:G27"/>
    <mergeCell ref="B28:G28"/>
    <mergeCell ref="B29:E29"/>
    <mergeCell ref="B30:E30"/>
    <mergeCell ref="B31:E31"/>
    <mergeCell ref="B32:E32"/>
    <mergeCell ref="C2:G2"/>
    <mergeCell ref="B3:G3"/>
    <mergeCell ref="C5:G5"/>
    <mergeCell ref="C6:G6"/>
    <mergeCell ref="B19:G19"/>
    <mergeCell ref="C7:D7"/>
    <mergeCell ref="F7:G7"/>
    <mergeCell ref="C8:D8"/>
    <mergeCell ref="F8:G8"/>
    <mergeCell ref="B9:G9"/>
    <mergeCell ref="B13:G13"/>
    <mergeCell ref="B14:G14"/>
    <mergeCell ref="E16:F16"/>
    <mergeCell ref="E17:F17"/>
    <mergeCell ref="B18:G18"/>
    <mergeCell ref="B10:G10"/>
  </mergeCells>
  <conditionalFormatting sqref="G69">
    <cfRule type="cellIs" dxfId="1" priority="1" operator="greaterThan">
      <formula>0</formula>
    </cfRule>
    <cfRule type="cellIs" dxfId="0" priority="2" operator="lessThanOrEqual">
      <formula>0</formula>
    </cfRule>
  </conditionalFormatting>
  <pageMargins left="0.35433070866141736" right="0.39370078740157483" top="1.1811023622047245" bottom="0.59055118110236227" header="0.19685039370078741" footer="0.31496062992125984"/>
  <pageSetup paperSize="9" scale="84" fitToHeight="0" orientation="portrait" r:id="rId1"/>
  <headerFooter scaleWithDoc="0">
    <oddFooter>&amp;L&amp;7&amp;A&amp;C&amp;7   &amp;R&amp;7&amp;P/&amp;N</oddFooter>
  </headerFooter>
  <rowBreaks count="1" manualBreakCount="1">
    <brk id="5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'Daten (ausblenden)'!$E$1:$E$2</xm:f>
          </x14:formula1>
          <xm:sqref>C5:G5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9" sqref="D9"/>
    </sheetView>
  </sheetViews>
  <sheetFormatPr baseColWidth="10" defaultRowHeight="14.25" x14ac:dyDescent="0.2"/>
  <cols>
    <col min="2" max="2" width="35" bestFit="1" customWidth="1"/>
    <col min="4" max="4" width="39.625" customWidth="1"/>
  </cols>
  <sheetData>
    <row r="1" spans="1:5" ht="15" x14ac:dyDescent="0.25">
      <c r="A1" s="102" t="s">
        <v>1</v>
      </c>
      <c r="B1" s="102"/>
      <c r="D1" t="s">
        <v>65</v>
      </c>
      <c r="E1" t="s">
        <v>67</v>
      </c>
    </row>
    <row r="2" spans="1:5" x14ac:dyDescent="0.2">
      <c r="A2">
        <v>1</v>
      </c>
      <c r="B2" t="s">
        <v>69</v>
      </c>
      <c r="D2" t="s">
        <v>66</v>
      </c>
      <c r="E2" t="s">
        <v>68</v>
      </c>
    </row>
    <row r="3" spans="1:5" x14ac:dyDescent="0.2">
      <c r="A3">
        <v>2</v>
      </c>
      <c r="B3" t="s">
        <v>70</v>
      </c>
    </row>
    <row r="4" spans="1:5" x14ac:dyDescent="0.2">
      <c r="A4">
        <v>3</v>
      </c>
      <c r="B4" t="s">
        <v>71</v>
      </c>
    </row>
    <row r="5" spans="1:5" x14ac:dyDescent="0.2">
      <c r="A5">
        <v>4</v>
      </c>
      <c r="B5" t="s">
        <v>72</v>
      </c>
    </row>
    <row r="6" spans="1:5" x14ac:dyDescent="0.2">
      <c r="A6">
        <v>5</v>
      </c>
      <c r="B6" t="s">
        <v>76</v>
      </c>
    </row>
    <row r="7" spans="1:5" x14ac:dyDescent="0.2">
      <c r="A7">
        <v>6</v>
      </c>
      <c r="B7" t="s">
        <v>73</v>
      </c>
    </row>
    <row r="8" spans="1:5" x14ac:dyDescent="0.2">
      <c r="A8">
        <v>7</v>
      </c>
      <c r="B8" t="s">
        <v>74</v>
      </c>
    </row>
    <row r="9" spans="1:5" x14ac:dyDescent="0.2">
      <c r="A9">
        <v>8</v>
      </c>
      <c r="B9" t="s">
        <v>75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Calcul ES</vt:lpstr>
      <vt:lpstr>Calcul CP_EP-EPS</vt:lpstr>
      <vt:lpstr>Daten (ausblenden)</vt:lpstr>
      <vt:lpstr>'Calcul CP_EP-EPS'!Druckbereich</vt:lpstr>
      <vt:lpstr>'Calcul ES'!Druckbereich</vt:lpstr>
      <vt:lpstr>'Calcul CP_EP-EPS'!Drucktitel</vt:lpstr>
      <vt:lpstr>'Calcul ES'!Drucktitel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Bähler Désirée, BKD-MBA-F-C</dc:creator>
  <cp:lastModifiedBy>Bähler Désirée, BKD-MBA-F-C</cp:lastModifiedBy>
  <cp:lastPrinted>2021-12-07T14:01:33Z</cp:lastPrinted>
  <dcterms:created xsi:type="dcterms:W3CDTF">2017-01-27T10:03:10Z</dcterms:created>
  <dcterms:modified xsi:type="dcterms:W3CDTF">2022-04-13T08:19:28Z</dcterms:modified>
</cp:coreProperties>
</file>