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_Projekte\Kalkulator\"/>
    </mc:Choice>
  </mc:AlternateContent>
  <bookViews>
    <workbookView xWindow="0" yWindow="0" windowWidth="28800" windowHeight="13548"/>
  </bookViews>
  <sheets>
    <sheet name="Kalkulation HF" sheetId="8" r:id="rId1"/>
    <sheet name="Kalkulation VK_BP-HFP" sheetId="9" r:id="rId2"/>
    <sheet name="Daten (ausblenden)" sheetId="4" state="hidden" r:id="rId3"/>
  </sheets>
  <definedNames>
    <definedName name="_xlnm.Print_Area" localSheetId="0">'Kalkulation HF'!$A$1:$G$76</definedName>
    <definedName name="_xlnm.Print_Area" localSheetId="1">'Kalkulation VK_BP-HFP'!$A$1:$G$75</definedName>
    <definedName name="_xlnm.Print_Titles" localSheetId="0">'Kalkulation HF'!$1:$1</definedName>
    <definedName name="_xlnm.Print_Titles" localSheetId="1">'Kalkulation VK_BP-HFP'!$1:$1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6" i="9" l="1"/>
  <c r="B24" i="9" s="1"/>
  <c r="C17" i="8"/>
  <c r="G64" i="8" l="1"/>
  <c r="G62" i="8"/>
  <c r="G63" i="9" l="1"/>
  <c r="G61" i="9"/>
  <c r="G67" i="9" s="1"/>
  <c r="G55" i="9"/>
  <c r="F55" i="9"/>
  <c r="G56" i="9" s="1"/>
  <c r="G41" i="9"/>
  <c r="F41" i="9"/>
  <c r="G33" i="9"/>
  <c r="F33" i="9"/>
  <c r="B21" i="9"/>
  <c r="B20" i="9"/>
  <c r="G17" i="9"/>
  <c r="G21" i="9" s="1"/>
  <c r="C17" i="9"/>
  <c r="B25" i="9" s="1"/>
  <c r="B1" i="9"/>
  <c r="G42" i="9" l="1"/>
  <c r="G34" i="9"/>
  <c r="G44" i="9" s="1"/>
  <c r="G58" i="9" s="1"/>
  <c r="G69" i="9" s="1"/>
  <c r="C72" i="9"/>
  <c r="G25" i="9"/>
  <c r="G68" i="8"/>
  <c r="C73" i="8" s="1"/>
  <c r="G10" i="8"/>
  <c r="G56" i="8"/>
  <c r="F56" i="8"/>
  <c r="G42" i="8"/>
  <c r="F42" i="8"/>
  <c r="G34" i="8"/>
  <c r="F34" i="8"/>
  <c r="B22" i="8"/>
  <c r="B21" i="8"/>
  <c r="G18" i="8"/>
  <c r="G26" i="8" s="1"/>
  <c r="C18" i="8"/>
  <c r="B26" i="8" s="1"/>
  <c r="B25" i="8"/>
  <c r="B1" i="8"/>
  <c r="G35" i="8" l="1"/>
  <c r="G45" i="9"/>
  <c r="G22" i="8"/>
  <c r="G57" i="8"/>
  <c r="G43" i="8"/>
  <c r="G45" i="8" s="1"/>
  <c r="B12" i="8"/>
  <c r="B13" i="8"/>
  <c r="G59" i="8" l="1"/>
  <c r="C74" i="8" s="1"/>
  <c r="C76" i="8" s="1"/>
  <c r="C73" i="9"/>
  <c r="G46" i="8"/>
  <c r="C75" i="9" l="1"/>
  <c r="C74" i="9"/>
  <c r="G70" i="8"/>
  <c r="C75" i="8"/>
</calcChain>
</file>

<file path=xl/comments1.xml><?xml version="1.0" encoding="utf-8"?>
<comments xmlns="http://schemas.openxmlformats.org/spreadsheetml/2006/main">
  <authors>
    <author>Bähler Désirée, BKD-MBA-F-C</author>
  </authors>
  <commentList>
    <comment ref="B4" authorId="0" shapeId="0">
      <text>
        <r>
          <rPr>
            <b/>
            <sz val="9"/>
            <color indexed="81"/>
            <rFont val="Segoe UI"/>
            <family val="2"/>
          </rPr>
          <t>Bereiche gem. Unterteilung HFSV</t>
        </r>
      </text>
    </comment>
    <comment ref="B20" authorId="0" shapeId="0">
      <text>
        <r>
          <rPr>
            <sz val="9"/>
            <color indexed="81"/>
            <rFont val="Segoe UI"/>
            <family val="2"/>
          </rPr>
          <t xml:space="preserve">Total = Berner und Ausserkantonale Studierende
</t>
        </r>
      </text>
    </comment>
    <comment ref="B24" authorId="0" shapeId="0">
      <text>
        <r>
          <rPr>
            <sz val="9"/>
            <color indexed="81"/>
            <rFont val="Segoe UI"/>
            <family val="2"/>
          </rPr>
          <t>Für die Berechnung der Pauschalbeiträge ist die Unterrichtslektion aus Sicht
Kursteilnehmer massgebend (= Präsenzlektionen)</t>
        </r>
      </text>
    </comment>
  </commentList>
</comments>
</file>

<file path=xl/comments2.xml><?xml version="1.0" encoding="utf-8"?>
<comments xmlns="http://schemas.openxmlformats.org/spreadsheetml/2006/main">
  <authors>
    <author>Bähler Désirée, BKD-MBA-F-C</author>
  </authors>
  <commentList>
    <comment ref="B19" authorId="0" shapeId="0">
      <text>
        <r>
          <rPr>
            <sz val="9"/>
            <color indexed="81"/>
            <rFont val="Segoe UI"/>
            <family val="2"/>
          </rPr>
          <t xml:space="preserve">Total = Berner und Ausserkantonale Studierende
</t>
        </r>
      </text>
    </comment>
    <comment ref="B23" authorId="0" shapeId="0">
      <text>
        <r>
          <rPr>
            <sz val="9"/>
            <color indexed="81"/>
            <rFont val="Segoe UI"/>
            <family val="2"/>
          </rPr>
          <t>Für die Berechnung der Pauschalbeiträge ist die Unterrichtslektion aus Sicht
Kursteilnehmer massgebend (= Präsenzlektionen)</t>
        </r>
      </text>
    </comment>
  </commentList>
</comments>
</file>

<file path=xl/sharedStrings.xml><?xml version="1.0" encoding="utf-8"?>
<sst xmlns="http://schemas.openxmlformats.org/spreadsheetml/2006/main" count="146" uniqueCount="78">
  <si>
    <t>Hilfsmittel zur Kostenerhebung und Festlegung der Gebühren</t>
  </si>
  <si>
    <t>1. Angaben zum Bildungsgang</t>
  </si>
  <si>
    <t>Kontaktperson Schulleitung</t>
  </si>
  <si>
    <t>Kontaktperson Rechnungswesen</t>
  </si>
  <si>
    <t>Anzahl Monate im Rechnungsjahr</t>
  </si>
  <si>
    <t>Massgebendes Total:</t>
  </si>
  <si>
    <t>Aufwand</t>
  </si>
  <si>
    <t>Ertrag</t>
  </si>
  <si>
    <t>Lohnnebenkosten</t>
  </si>
  <si>
    <t>Erträge (z.B. aus Dienstleistungen)</t>
  </si>
  <si>
    <t>Zwischensumme</t>
  </si>
  <si>
    <t>Lehrmittel, Unterrichtsmaterial</t>
  </si>
  <si>
    <t>Geräte und Maschinen für Schulbetrieb (Anschaffung+Unterhalt)</t>
  </si>
  <si>
    <t>Mail</t>
  </si>
  <si>
    <t>Rechnungsjahr</t>
  </si>
  <si>
    <t>erstes betroffenes Schuljahr</t>
  </si>
  <si>
    <t>zweites betroffenes Schuljahr</t>
  </si>
  <si>
    <t>Finanzierung</t>
  </si>
  <si>
    <t>Eigenleistungen der Studierenden (Studien- und Prüfungsgebühren)</t>
  </si>
  <si>
    <t>Bundesbeiträge</t>
  </si>
  <si>
    <t>Pauschalbeiträge des Standortkantons und der anderen Kantone</t>
  </si>
  <si>
    <t>Betriebsbeiträge der Trägerschaft</t>
  </si>
  <si>
    <t>Übrige Finanzierungsbeiträge</t>
  </si>
  <si>
    <t>6. Zusammenfassung der Finanzzahlen</t>
  </si>
  <si>
    <t>2. Gebühren und HFSV-Pauschalsatz</t>
  </si>
  <si>
    <t>Semester-Gebühren</t>
  </si>
  <si>
    <t>Total Finanzierung</t>
  </si>
  <si>
    <t>Kontrollsaldo (sollte 0 oder kleiner 0 sein)</t>
  </si>
  <si>
    <t>HF Bereich</t>
  </si>
  <si>
    <t>HF Bereiche</t>
  </si>
  <si>
    <t>HF Technik</t>
  </si>
  <si>
    <t>HF Hotellerie-Restauration und Tourismus</t>
  </si>
  <si>
    <t>HF Wirtschaft</t>
  </si>
  <si>
    <t>HF Land- und Waldwirtschaft</t>
  </si>
  <si>
    <t>HF Gesundheit</t>
  </si>
  <si>
    <t>HF Künste, Gestaltung und Design</t>
  </si>
  <si>
    <t>HF Verkehr und Transport</t>
  </si>
  <si>
    <t>Vollzeit / Teilzeit</t>
  </si>
  <si>
    <t>Löhne Lehrpersonen und Dozenten</t>
  </si>
  <si>
    <t>Bezeichnung gem. Prüfungsordnung SBFI</t>
  </si>
  <si>
    <t>BP / HFP</t>
  </si>
  <si>
    <t>Kursgebühren</t>
  </si>
  <si>
    <t>Pauschalsatz</t>
  </si>
  <si>
    <t>3. Abgrenzung von Rechnungsjahr und Schuljahr</t>
  </si>
  <si>
    <t>4. Total aller Lernenden in diesem Bildungsgang</t>
  </si>
  <si>
    <t>5. Total aller besoldeten Jahreslektionen für den Bildungsgang</t>
  </si>
  <si>
    <t>HF Soziales- und Erwachsenenbildung</t>
  </si>
  <si>
    <t>Bildungsanbieter und Schulort</t>
  </si>
  <si>
    <t>Vollzeit (VZ)</t>
  </si>
  <si>
    <t>Teilzeit (TZ)</t>
  </si>
  <si>
    <t>Fachrichtung HF oder Titel</t>
  </si>
  <si>
    <t>Break-Even-Berechnung</t>
  </si>
  <si>
    <t>Direkte Kosten pro StudentIn</t>
  </si>
  <si>
    <t>Direkte Kosten</t>
  </si>
  <si>
    <t>Personalkosten</t>
  </si>
  <si>
    <t>Marketing</t>
  </si>
  <si>
    <t xml:space="preserve">Miete, Unterhalt, Reinigung und Haustechnik; Energiekosten, Versicherungen </t>
  </si>
  <si>
    <t>Finanzierungskosten</t>
  </si>
  <si>
    <t xml:space="preserve">sonstige Kosten </t>
  </si>
  <si>
    <t>Zwischentotal direkte Kosten</t>
  </si>
  <si>
    <t>Kostendeckungsgrad</t>
  </si>
  <si>
    <t>Nettokosten</t>
  </si>
  <si>
    <t>Berufsprüfung (BP)</t>
  </si>
  <si>
    <t>Höhere Fachprüfung (HFP)</t>
  </si>
  <si>
    <t>Marketing (direkt zuteilbar)</t>
  </si>
  <si>
    <t>Vollzeit (VZ) und Teilzeit (TZ)</t>
  </si>
  <si>
    <t>Diverses / Sonstiges</t>
  </si>
  <si>
    <t xml:space="preserve">Break-Even-Teilnehmerzahl pro Semester </t>
  </si>
  <si>
    <t>Erträge</t>
  </si>
  <si>
    <t>Gemeinkosten</t>
  </si>
  <si>
    <t>übrige direkte Kosten</t>
  </si>
  <si>
    <t>Direkte Sachkosten</t>
  </si>
  <si>
    <t>Personalkosten Verwaltung (Finanzen, Marketing, Informatik etc.)</t>
  </si>
  <si>
    <t>Verwaltungskosten</t>
  </si>
  <si>
    <t>Informatikkosten</t>
  </si>
  <si>
    <t>Total Nettokosten</t>
  </si>
  <si>
    <t>direkte Sachkosten</t>
  </si>
  <si>
    <t>Gemeinkosten netto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</si>
</sst>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 &quot;CHF&quot;\ * #,##0_ ;_ &quot;CHF&quot;\ * \-#,##0_ ;_ &quot;CHF&quot;\ * &quot;-&quot;_ ;_ @_ "/>
    <numFmt numFmtId="164" formatCode="_-* #,##0\ &quot;€&quot;_-;\-* #,##0\ &quot;€&quot;_-;_-* &quot;-&quot;\ &quot;€&quot;_-;_-@_-"/>
    <numFmt numFmtId="165" formatCode="_-* #,##0.00\ _€_-;\-* #,##0.00\ _€_-;_-* &quot;-&quot;??\ _€_-;_-@_-"/>
    <numFmt numFmtId="166" formatCode="_-* #,##0.00;\-* #,##0.00;_-* &quot;-&quot;??;_-@_-"/>
    <numFmt numFmtId="167" formatCode="&quot;CHF&quot;* #,##0.00"/>
  </numFmts>
  <fonts count="30" x14ac:knownFonts="1">
    <font>
      <sz val="11"/>
      <color theme="1"/>
      <name val="Arial"/>
      <family val="2"/>
      <scheme val="minor"/>
    </font>
    <font>
      <sz val="10.5"/>
      <color theme="1"/>
      <name val="Arial"/>
      <family val="2"/>
    </font>
    <font>
      <sz val="18"/>
      <color theme="3"/>
      <name val="Arial"/>
      <family val="2"/>
      <scheme val="major"/>
    </font>
    <font>
      <sz val="10.5"/>
      <color theme="1"/>
      <name val="Arial"/>
      <family val="2"/>
      <scheme val="minor"/>
    </font>
    <font>
      <b/>
      <sz val="10.5"/>
      <color rgb="FF3F3F3F"/>
      <name val="Arial"/>
      <family val="2"/>
      <scheme val="major"/>
    </font>
    <font>
      <i/>
      <sz val="10.5"/>
      <color rgb="FF7F7F7F"/>
      <name val="Arial"/>
      <family val="2"/>
      <scheme val="minor"/>
    </font>
    <font>
      <sz val="10.5"/>
      <color rgb="FFFA7D00"/>
      <name val="Arial"/>
      <family val="2"/>
      <scheme val="minor"/>
    </font>
    <font>
      <sz val="10.5"/>
      <color rgb="FFFF0000"/>
      <name val="Arial"/>
      <family val="2"/>
      <scheme val="minor"/>
    </font>
    <font>
      <b/>
      <sz val="10.5"/>
      <color theme="0"/>
      <name val="Arial"/>
      <family val="2"/>
      <scheme val="minor"/>
    </font>
    <font>
      <b/>
      <sz val="10.5"/>
      <color theme="1"/>
      <name val="Arial"/>
      <family val="2"/>
      <scheme val="minor"/>
    </font>
    <font>
      <b/>
      <sz val="15"/>
      <color theme="1"/>
      <name val="Arial"/>
      <family val="2"/>
      <scheme val="major"/>
    </font>
    <font>
      <b/>
      <sz val="13"/>
      <name val="Arial"/>
      <family val="2"/>
      <scheme val="major"/>
    </font>
    <font>
      <b/>
      <sz val="11"/>
      <name val="Arial"/>
      <family val="3"/>
      <scheme val="major"/>
    </font>
    <font>
      <sz val="10.5"/>
      <color theme="0"/>
      <name val="Arial"/>
      <family val="2"/>
      <scheme val="minor"/>
    </font>
    <font>
      <u/>
      <sz val="10.5"/>
      <color theme="1"/>
      <name val="Arial"/>
      <family val="2"/>
      <scheme val="minor"/>
    </font>
    <font>
      <sz val="10.5"/>
      <color theme="6" tint="-0.24994659260841701"/>
      <name val="Arial"/>
      <family val="2"/>
      <scheme val="minor"/>
    </font>
    <font>
      <sz val="10.5"/>
      <color theme="8"/>
      <name val="Arial"/>
      <family val="2"/>
      <scheme val="minor"/>
    </font>
    <font>
      <sz val="10.5"/>
      <color theme="9"/>
      <name val="Arial"/>
      <family val="2"/>
      <scheme val="minor"/>
    </font>
    <font>
      <b/>
      <sz val="10.5"/>
      <color theme="8"/>
      <name val="Arial"/>
      <family val="2"/>
      <scheme val="major"/>
    </font>
    <font>
      <sz val="9"/>
      <color indexed="81"/>
      <name val="Segoe UI"/>
      <family val="2"/>
    </font>
    <font>
      <i/>
      <sz val="10.5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9"/>
      <color indexed="81"/>
      <name val="Segoe UI"/>
      <family val="2"/>
    </font>
    <font>
      <i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i/>
      <sz val="10.5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0.5"/>
      <name val="Arial"/>
      <family val="2"/>
      <scheme val="minor"/>
    </font>
    <font>
      <b/>
      <sz val="10.5"/>
      <name val="Arial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7EDDF"/>
        <bgColor indexed="64"/>
      </patternFill>
    </fill>
    <fill>
      <patternFill patternType="solid">
        <fgColor rgb="FF3C505A"/>
        <bgColor indexed="64"/>
      </patternFill>
    </fill>
    <fill>
      <patternFill patternType="solid">
        <fgColor rgb="FF8A969C"/>
        <bgColor indexed="64"/>
      </patternFill>
    </fill>
    <fill>
      <patternFill patternType="solid">
        <fgColor rgb="FFF3E5CE"/>
        <bgColor indexed="64"/>
      </patternFill>
    </fill>
    <fill>
      <patternFill patternType="solid">
        <fgColor rgb="FFD8DCDE"/>
        <bgColor indexed="64"/>
      </patternFill>
    </fill>
  </fills>
  <borders count="1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1"/>
      </top>
      <bottom style="double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165" fontId="1" fillId="0" borderId="0" applyFont="0" applyFill="0" applyBorder="0" applyAlignment="0" applyProtection="0"/>
    <xf numFmtId="166" fontId="3" fillId="0" borderId="0" applyFill="0" applyBorder="0" applyAlignment="0" applyProtection="0"/>
    <xf numFmtId="167" fontId="3" fillId="0" borderId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Alignment="0" applyProtection="0"/>
    <xf numFmtId="0" fontId="12" fillId="0" borderId="0" applyNumberFormat="0" applyFill="0" applyAlignment="0" applyProtection="0"/>
    <xf numFmtId="0" fontId="12" fillId="0" borderId="0" applyNumberFormat="0" applyFill="0" applyAlignment="0" applyProtection="0"/>
    <xf numFmtId="0" fontId="15" fillId="29" borderId="0" applyNumberFormat="0" applyBorder="0" applyAlignment="0" applyProtection="0"/>
    <xf numFmtId="0" fontId="17" fillId="31" borderId="0" applyNumberFormat="0" applyBorder="0" applyAlignment="0" applyProtection="0"/>
    <xf numFmtId="0" fontId="16" fillId="30" borderId="0" applyNumberFormat="0" applyBorder="0" applyAlignment="0" applyProtection="0"/>
    <xf numFmtId="0" fontId="3" fillId="32" borderId="1" applyNumberFormat="0" applyAlignment="0" applyProtection="0"/>
    <xf numFmtId="0" fontId="4" fillId="2" borderId="2" applyNumberFormat="0" applyAlignment="0" applyProtection="0"/>
    <xf numFmtId="0" fontId="18" fillId="2" borderId="1" applyNumberFormat="0" applyAlignment="0" applyProtection="0"/>
    <xf numFmtId="0" fontId="6" fillId="0" borderId="3" applyNumberFormat="0" applyFill="0" applyAlignment="0" applyProtection="0"/>
    <xf numFmtId="0" fontId="8" fillId="3" borderId="4" applyNumberFormat="0" applyAlignment="0" applyProtection="0"/>
    <xf numFmtId="0" fontId="7" fillId="0" borderId="0" applyNumberFormat="0" applyFill="0" applyBorder="0" applyAlignment="0" applyProtection="0"/>
    <xf numFmtId="0" fontId="3" fillId="28" borderId="5" applyNumberFormat="0" applyAlignment="0" applyProtection="0"/>
    <xf numFmtId="0" fontId="5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3" fillId="27" borderId="0" applyNumberFormat="0" applyBorder="0" applyAlignment="0" applyProtection="0"/>
    <xf numFmtId="4" fontId="3" fillId="0" borderId="0" applyFont="0" applyFill="0" applyBorder="0" applyProtection="0"/>
    <xf numFmtId="9" fontId="24" fillId="0" borderId="0" applyFont="0" applyFill="0" applyBorder="0" applyAlignment="0" applyProtection="0"/>
  </cellStyleXfs>
  <cellXfs count="100">
    <xf numFmtId="0" fontId="0" fillId="0" borderId="0" xfId="0"/>
    <xf numFmtId="0" fontId="3" fillId="0" borderId="0" xfId="0" applyFont="1"/>
    <xf numFmtId="0" fontId="9" fillId="0" borderId="0" xfId="0" applyFont="1"/>
    <xf numFmtId="0" fontId="3" fillId="0" borderId="8" xfId="0" applyFont="1" applyBorder="1"/>
    <xf numFmtId="0" fontId="3" fillId="0" borderId="7" xfId="0" applyFont="1" applyBorder="1"/>
    <xf numFmtId="0" fontId="3" fillId="0" borderId="9" xfId="0" applyFont="1" applyBorder="1"/>
    <xf numFmtId="0" fontId="3" fillId="0" borderId="7" xfId="0" applyFont="1" applyFill="1" applyBorder="1" applyAlignment="1">
      <alignment horizontal="right"/>
    </xf>
    <xf numFmtId="0" fontId="20" fillId="0" borderId="0" xfId="0" applyFont="1"/>
    <xf numFmtId="4" fontId="20" fillId="0" borderId="10" xfId="47" applyFont="1" applyFill="1" applyBorder="1"/>
    <xf numFmtId="4" fontId="20" fillId="0" borderId="10" xfId="47" applyFont="1" applyBorder="1"/>
    <xf numFmtId="4" fontId="9" fillId="0" borderId="10" xfId="47" applyFont="1" applyBorder="1"/>
    <xf numFmtId="0" fontId="7" fillId="0" borderId="0" xfId="0" applyFont="1"/>
    <xf numFmtId="0" fontId="3" fillId="0" borderId="8" xfId="0" applyFont="1" applyBorder="1" applyAlignment="1">
      <alignment horizontal="right"/>
    </xf>
    <xf numFmtId="42" fontId="9" fillId="33" borderId="10" xfId="47" applyNumberFormat="1" applyFont="1" applyFill="1" applyBorder="1"/>
    <xf numFmtId="0" fontId="3" fillId="0" borderId="0" xfId="0" applyFont="1" applyBorder="1"/>
    <xf numFmtId="0" fontId="0" fillId="0" borderId="0" xfId="0" applyBorder="1"/>
    <xf numFmtId="0" fontId="3" fillId="0" borderId="7" xfId="0" applyFont="1" applyFill="1" applyBorder="1" applyAlignment="1">
      <alignment horizontal="center"/>
    </xf>
    <xf numFmtId="0" fontId="20" fillId="0" borderId="0" xfId="0" applyFont="1" applyFill="1"/>
    <xf numFmtId="0" fontId="23" fillId="0" borderId="0" xfId="0" applyFont="1"/>
    <xf numFmtId="0" fontId="21" fillId="0" borderId="0" xfId="0" applyFont="1"/>
    <xf numFmtId="0" fontId="9" fillId="0" borderId="10" xfId="47" applyNumberFormat="1" applyFont="1" applyBorder="1"/>
    <xf numFmtId="4" fontId="25" fillId="0" borderId="10" xfId="47" applyFont="1" applyBorder="1"/>
    <xf numFmtId="0" fontId="25" fillId="0" borderId="0" xfId="0" applyFont="1"/>
    <xf numFmtId="0" fontId="9" fillId="0" borderId="7" xfId="0" applyFont="1" applyFill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9" fillId="0" borderId="16" xfId="0" applyFont="1" applyFill="1" applyBorder="1" applyAlignment="1">
      <alignment horizontal="center"/>
    </xf>
    <xf numFmtId="0" fontId="3" fillId="0" borderId="10" xfId="0" applyFont="1" applyBorder="1"/>
    <xf numFmtId="0" fontId="26" fillId="0" borderId="0" xfId="0" applyFont="1"/>
    <xf numFmtId="0" fontId="27" fillId="0" borderId="0" xfId="0" applyFont="1"/>
    <xf numFmtId="0" fontId="28" fillId="0" borderId="7" xfId="0" applyFont="1" applyBorder="1" applyAlignment="1">
      <alignment horizontal="right"/>
    </xf>
    <xf numFmtId="0" fontId="3" fillId="0" borderId="8" xfId="0" applyFont="1" applyBorder="1" applyAlignment="1">
      <alignment horizontal="left"/>
    </xf>
    <xf numFmtId="0" fontId="9" fillId="0" borderId="7" xfId="0" applyFont="1" applyFill="1" applyBorder="1" applyAlignment="1">
      <alignment horizontal="center"/>
    </xf>
    <xf numFmtId="0" fontId="3" fillId="0" borderId="10" xfId="0" applyFont="1" applyBorder="1" applyAlignment="1"/>
    <xf numFmtId="0" fontId="3" fillId="34" borderId="9" xfId="0" applyFont="1" applyFill="1" applyBorder="1"/>
    <xf numFmtId="42" fontId="9" fillId="34" borderId="10" xfId="47" applyNumberFormat="1" applyFont="1" applyFill="1" applyBorder="1"/>
    <xf numFmtId="4" fontId="9" fillId="34" borderId="7" xfId="47" applyFont="1" applyFill="1" applyBorder="1"/>
    <xf numFmtId="42" fontId="3" fillId="34" borderId="10" xfId="47" applyNumberFormat="1" applyFont="1" applyFill="1" applyBorder="1"/>
    <xf numFmtId="9" fontId="3" fillId="34" borderId="10" xfId="48" applyFont="1" applyFill="1" applyBorder="1"/>
    <xf numFmtId="0" fontId="9" fillId="36" borderId="10" xfId="0" applyFont="1" applyFill="1" applyBorder="1" applyAlignment="1">
      <alignment horizontal="center"/>
    </xf>
    <xf numFmtId="42" fontId="9" fillId="35" borderId="10" xfId="47" applyNumberFormat="1" applyFont="1" applyFill="1" applyBorder="1"/>
    <xf numFmtId="4" fontId="9" fillId="37" borderId="7" xfId="47" applyFont="1" applyFill="1" applyBorder="1"/>
    <xf numFmtId="42" fontId="9" fillId="37" borderId="10" xfId="47" applyNumberFormat="1" applyFont="1" applyFill="1" applyBorder="1"/>
    <xf numFmtId="4" fontId="9" fillId="38" borderId="17" xfId="47" applyFont="1" applyFill="1" applyBorder="1"/>
    <xf numFmtId="4" fontId="9" fillId="38" borderId="9" xfId="47" applyFont="1" applyFill="1" applyBorder="1"/>
    <xf numFmtId="0" fontId="3" fillId="38" borderId="7" xfId="0" applyFont="1" applyFill="1" applyBorder="1"/>
    <xf numFmtId="0" fontId="3" fillId="38" borderId="10" xfId="0" applyFont="1" applyFill="1" applyBorder="1"/>
    <xf numFmtId="3" fontId="3" fillId="38" borderId="10" xfId="47" applyNumberFormat="1" applyFont="1" applyFill="1" applyBorder="1"/>
    <xf numFmtId="42" fontId="3" fillId="38" borderId="10" xfId="47" applyNumberFormat="1" applyFont="1" applyFill="1" applyBorder="1"/>
    <xf numFmtId="0" fontId="9" fillId="35" borderId="7" xfId="0" applyFont="1" applyFill="1" applyBorder="1" applyAlignment="1">
      <alignment horizontal="center"/>
    </xf>
    <xf numFmtId="0" fontId="8" fillId="35" borderId="9" xfId="0" applyFont="1" applyFill="1" applyBorder="1" applyAlignment="1">
      <alignment horizontal="center"/>
    </xf>
    <xf numFmtId="4" fontId="3" fillId="34" borderId="9" xfId="47" applyFont="1" applyFill="1" applyBorder="1"/>
    <xf numFmtId="4" fontId="9" fillId="37" borderId="11" xfId="47" applyFont="1" applyFill="1" applyBorder="1"/>
    <xf numFmtId="42" fontId="9" fillId="37" borderId="14" xfId="47" applyNumberFormat="1" applyFont="1" applyFill="1" applyBorder="1"/>
    <xf numFmtId="0" fontId="9" fillId="0" borderId="8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29" fillId="36" borderId="10" xfId="0" applyFont="1" applyFill="1" applyBorder="1" applyAlignment="1">
      <alignment horizontal="left"/>
    </xf>
    <xf numFmtId="0" fontId="3" fillId="0" borderId="10" xfId="0" applyFont="1" applyBorder="1" applyAlignment="1"/>
    <xf numFmtId="0" fontId="25" fillId="0" borderId="10" xfId="0" applyFont="1" applyBorder="1" applyAlignment="1"/>
    <xf numFmtId="0" fontId="9" fillId="37" borderId="8" xfId="0" applyFont="1" applyFill="1" applyBorder="1" applyAlignment="1">
      <alignment horizontal="left"/>
    </xf>
    <xf numFmtId="0" fontId="9" fillId="37" borderId="7" xfId="0" applyFont="1" applyFill="1" applyBorder="1" applyAlignment="1">
      <alignment horizontal="left"/>
    </xf>
    <xf numFmtId="0" fontId="8" fillId="35" borderId="8" xfId="0" applyFont="1" applyFill="1" applyBorder="1" applyAlignment="1">
      <alignment horizontal="left"/>
    </xf>
    <xf numFmtId="0" fontId="8" fillId="35" borderId="7" xfId="0" applyFont="1" applyFill="1" applyBorder="1" applyAlignment="1">
      <alignment horizontal="left"/>
    </xf>
    <xf numFmtId="0" fontId="8" fillId="35" borderId="9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0" fontId="3" fillId="0" borderId="12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9" fillId="0" borderId="10" xfId="0" applyFont="1" applyBorder="1" applyAlignment="1"/>
    <xf numFmtId="0" fontId="9" fillId="34" borderId="8" xfId="0" applyFont="1" applyFill="1" applyBorder="1" applyAlignment="1">
      <alignment horizontal="left"/>
    </xf>
    <xf numFmtId="0" fontId="9" fillId="34" borderId="7" xfId="0" applyFont="1" applyFill="1" applyBorder="1" applyAlignment="1">
      <alignment horizontal="left"/>
    </xf>
    <xf numFmtId="0" fontId="9" fillId="34" borderId="9" xfId="0" applyFont="1" applyFill="1" applyBorder="1" applyAlignment="1">
      <alignment horizontal="left"/>
    </xf>
    <xf numFmtId="0" fontId="29" fillId="36" borderId="8" xfId="0" applyFont="1" applyFill="1" applyBorder="1" applyAlignment="1">
      <alignment horizontal="left"/>
    </xf>
    <xf numFmtId="0" fontId="29" fillId="36" borderId="7" xfId="0" applyFont="1" applyFill="1" applyBorder="1" applyAlignment="1">
      <alignment horizontal="left"/>
    </xf>
    <xf numFmtId="0" fontId="29" fillId="36" borderId="9" xfId="0" applyFont="1" applyFill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20" fillId="0" borderId="10" xfId="0" applyFont="1" applyBorder="1" applyAlignment="1">
      <alignment horizontal="left"/>
    </xf>
    <xf numFmtId="0" fontId="9" fillId="37" borderId="12" xfId="0" applyFont="1" applyFill="1" applyBorder="1" applyAlignment="1">
      <alignment horizontal="left"/>
    </xf>
    <xf numFmtId="0" fontId="9" fillId="37" borderId="11" xfId="0" applyFont="1" applyFill="1" applyBorder="1" applyAlignment="1">
      <alignment horizontal="left"/>
    </xf>
    <xf numFmtId="0" fontId="3" fillId="0" borderId="7" xfId="0" applyFont="1" applyBorder="1" applyAlignment="1">
      <alignment horizontal="right"/>
    </xf>
    <xf numFmtId="0" fontId="8" fillId="35" borderId="10" xfId="0" applyFont="1" applyFill="1" applyBorder="1" applyAlignment="1">
      <alignment horizontal="left"/>
    </xf>
    <xf numFmtId="0" fontId="9" fillId="36" borderId="8" xfId="0" applyFont="1" applyFill="1" applyBorder="1" applyAlignment="1">
      <alignment horizontal="left"/>
    </xf>
    <xf numFmtId="0" fontId="9" fillId="36" borderId="7" xfId="0" applyFont="1" applyFill="1" applyBorder="1" applyAlignment="1">
      <alignment horizontal="left"/>
    </xf>
    <xf numFmtId="0" fontId="9" fillId="36" borderId="9" xfId="0" applyFont="1" applyFill="1" applyBorder="1" applyAlignment="1">
      <alignment horizontal="left"/>
    </xf>
    <xf numFmtId="0" fontId="20" fillId="0" borderId="0" xfId="0" applyFont="1" applyAlignment="1">
      <alignment horizontal="right"/>
    </xf>
    <xf numFmtId="0" fontId="3" fillId="38" borderId="7" xfId="0" applyFont="1" applyFill="1" applyBorder="1" applyAlignment="1">
      <alignment horizontal="center"/>
    </xf>
    <xf numFmtId="0" fontId="3" fillId="38" borderId="9" xfId="0" applyFont="1" applyFill="1" applyBorder="1" applyAlignment="1">
      <alignment horizontal="center"/>
    </xf>
    <xf numFmtId="0" fontId="3" fillId="38" borderId="7" xfId="0" applyFont="1" applyFill="1" applyBorder="1" applyAlignment="1">
      <alignment horizontal="left"/>
    </xf>
    <xf numFmtId="0" fontId="3" fillId="38" borderId="9" xfId="0" applyFont="1" applyFill="1" applyBorder="1" applyAlignment="1">
      <alignment horizontal="left"/>
    </xf>
    <xf numFmtId="0" fontId="3" fillId="38" borderId="10" xfId="0" applyFont="1" applyFill="1" applyBorder="1" applyAlignment="1">
      <alignment horizontal="left"/>
    </xf>
    <xf numFmtId="0" fontId="9" fillId="0" borderId="12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0" fontId="9" fillId="36" borderId="10" xfId="0" applyFont="1" applyFill="1" applyBorder="1" applyAlignment="1">
      <alignment horizontal="left"/>
    </xf>
    <xf numFmtId="0" fontId="21" fillId="0" borderId="0" xfId="0" applyFont="1" applyAlignment="1">
      <alignment horizontal="center"/>
    </xf>
    <xf numFmtId="0" fontId="3" fillId="34" borderId="10" xfId="48" applyNumberFormat="1" applyFont="1" applyFill="1" applyBorder="1"/>
  </cellXfs>
  <cellStyles count="49">
    <cellStyle name="20 % - Akzent1" xfId="24" builtinId="30" customBuiltin="1"/>
    <cellStyle name="20 % - Akzent2" xfId="28" builtinId="34" customBuiltin="1"/>
    <cellStyle name="20 % - Akzent3" xfId="32" builtinId="38" customBuiltin="1"/>
    <cellStyle name="20 % - Akzent4" xfId="36" builtinId="42" customBuiltin="1"/>
    <cellStyle name="20 % - Akzent5" xfId="40" builtinId="46" customBuiltin="1"/>
    <cellStyle name="20 % - Akzent6" xfId="44" builtinId="50" customBuiltin="1"/>
    <cellStyle name="40 % - Akzent1" xfId="25" builtinId="31" customBuiltin="1"/>
    <cellStyle name="40 % - Akzent2" xfId="29" builtinId="35" customBuiltin="1"/>
    <cellStyle name="40 % - Akzent3" xfId="33" builtinId="39" customBuiltin="1"/>
    <cellStyle name="40 % - Akzent4" xfId="37" builtinId="43" customBuiltin="1"/>
    <cellStyle name="40 % - Akzent5" xfId="41" builtinId="47" customBuiltin="1"/>
    <cellStyle name="40 % - Akzent6" xfId="45" builtinId="51" customBuiltin="1"/>
    <cellStyle name="60 % - Akzent1" xfId="26" builtinId="32" customBuiltin="1"/>
    <cellStyle name="60 % - Akzent2" xfId="30" builtinId="36" customBuiltin="1"/>
    <cellStyle name="60 % - Akzent3" xfId="34" builtinId="40" customBuiltin="1"/>
    <cellStyle name="60 % - Akzent4" xfId="38" builtinId="44" customBuiltin="1"/>
    <cellStyle name="60 % - Akzent5" xfId="42" builtinId="48" customBuiltin="1"/>
    <cellStyle name="60 % - Akzent6" xfId="46" builtinId="52" customBuiltin="1"/>
    <cellStyle name="Akzent1" xfId="23" builtinId="29" customBuiltin="1"/>
    <cellStyle name="Akzent2" xfId="27" builtinId="33" customBuiltin="1"/>
    <cellStyle name="Akzent3" xfId="31" builtinId="37" customBuiltin="1"/>
    <cellStyle name="Akzent4" xfId="35" builtinId="41" customBuiltin="1"/>
    <cellStyle name="Akzent5" xfId="39" builtinId="45" customBuiltin="1"/>
    <cellStyle name="Akzent6" xfId="43" builtinId="49" customBuiltin="1"/>
    <cellStyle name="Ausgabe" xfId="14" builtinId="21" customBuiltin="1"/>
    <cellStyle name="Berechnung" xfId="15" builtinId="22" customBuiltin="1"/>
    <cellStyle name="Dezimal [0]" xfId="2" builtinId="6" customBuiltin="1"/>
    <cellStyle name="Eingabe" xfId="13" builtinId="20" customBuiltin="1"/>
    <cellStyle name="Ergebnis" xfId="21" builtinId="25" customBuiltin="1"/>
    <cellStyle name="Erklärender Text" xfId="20" builtinId="53" hidden="1" customBuiltin="1"/>
    <cellStyle name="Gut" xfId="10" builtinId="26" customBuiltin="1"/>
    <cellStyle name="Komma" xfId="1" builtinId="3" hidden="1"/>
    <cellStyle name="Komma" xfId="47" builtinId="3" customBuiltin="1"/>
    <cellStyle name="Link" xfId="22" builtinId="8" customBuiltin="1"/>
    <cellStyle name="Neutral" xfId="12" builtinId="28" customBuiltin="1"/>
    <cellStyle name="Notiz" xfId="19" builtinId="10" customBuiltin="1"/>
    <cellStyle name="Prozent" xfId="48" builtinId="5"/>
    <cellStyle name="Schlecht" xfId="11" builtinId="27" customBuiltin="1"/>
    <cellStyle name="Standard" xfId="0" builtinId="0" customBuiltin="1"/>
    <cellStyle name="Überschrift" xfId="5" builtinId="15" hidden="1"/>
    <cellStyle name="Überschrift 1" xfId="6" builtinId="16" customBuiltin="1"/>
    <cellStyle name="Überschrift 2" xfId="7" builtinId="17" customBuiltin="1"/>
    <cellStyle name="Überschrift 3" xfId="8" builtinId="18" customBuiltin="1"/>
    <cellStyle name="Überschrift 4" xfId="9" builtinId="19" customBuiltin="1"/>
    <cellStyle name="Verknüpfte Zelle" xfId="16" builtinId="24" hidden="1" customBuiltin="1"/>
    <cellStyle name="Währung" xfId="3" builtinId="4" customBuiltin="1"/>
    <cellStyle name="Währung [0]" xfId="4" builtinId="7" hidden="1"/>
    <cellStyle name="Warnender Text" xfId="18" builtinId="11" hidden="1" customBuiltin="1"/>
    <cellStyle name="Zelle überprüfen" xfId="17" builtinId="23" hidden="1" customBuiltin="1"/>
  </cellStyles>
  <dxfs count="4">
    <dxf>
      <font>
        <color theme="0"/>
      </font>
      <fill>
        <patternFill>
          <bgColor rgb="FF3C505A"/>
        </patternFill>
      </fill>
    </dxf>
    <dxf>
      <fill>
        <patternFill>
          <bgColor rgb="FFFF7864"/>
        </patternFill>
      </fill>
    </dxf>
    <dxf>
      <font>
        <color theme="0"/>
      </font>
      <fill>
        <patternFill>
          <bgColor rgb="FF3C505A"/>
        </patternFill>
      </fill>
    </dxf>
    <dxf>
      <fill>
        <patternFill>
          <bgColor rgb="FFFF7864"/>
        </patternFill>
      </fill>
    </dxf>
  </dxfs>
  <tableStyles count="0" defaultTableStyle="TableStyleMedium2" defaultPivotStyle="PivotStyleLight16"/>
  <colors>
    <mruColors>
      <color rgb="FFF3E5CE"/>
      <color rgb="FFF7EDDF"/>
      <color rgb="FFFF7864"/>
      <color rgb="FF3C505A"/>
      <color rgb="FF8A969C"/>
      <color rgb="FFD8DCDE"/>
      <color rgb="FFEFDC77"/>
      <color rgb="FF63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n Bern">
  <a:themeElements>
    <a:clrScheme name="Kanton Bern">
      <a:dk1>
        <a:sysClr val="windowText" lastClr="000000"/>
      </a:dk1>
      <a:lt1>
        <a:sysClr val="window" lastClr="FFFFFF"/>
      </a:lt1>
      <a:dk2>
        <a:srgbClr val="63737B"/>
      </a:dk2>
      <a:lt2>
        <a:srgbClr val="B1B9BD"/>
      </a:lt2>
      <a:accent1>
        <a:srgbClr val="3C505A"/>
      </a:accent1>
      <a:accent2>
        <a:srgbClr val="96D7F0"/>
      </a:accent2>
      <a:accent3>
        <a:srgbClr val="A0C7A0"/>
      </a:accent3>
      <a:accent4>
        <a:srgbClr val="E1D2C6"/>
      </a:accent4>
      <a:accent5>
        <a:srgbClr val="644B41"/>
      </a:accent5>
      <a:accent6>
        <a:srgbClr val="EA161F"/>
      </a:accent6>
      <a:hlink>
        <a:srgbClr val="000000"/>
      </a:hlink>
      <a:folHlink>
        <a:srgbClr val="00000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ln>
          <a:noFill/>
        </a:ln>
      </a:spPr>
      <a:bodyPr rtlCol="0" anchor="ctr"/>
      <a:lstStyle>
        <a:defPPr algn="ctr">
          <a:defRPr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9525">
          <a:solidFill>
            <a:schemeClr val="accent6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>
        <a:noFill/>
      </a:spPr>
      <a:bodyPr wrap="square" lIns="0" tIns="0" rIns="0" bIns="0" rtlCol="0">
        <a:spAutoFit/>
      </a:bodyPr>
      <a:lstStyle>
        <a:defPPr>
          <a:defRPr dirty="0"/>
        </a:defPPr>
      </a:lstStyle>
    </a:txDef>
  </a:objectDefaults>
  <a:extraClrSchemeLst/>
  <a:extLst>
    <a:ext uri="{05A4C25C-085E-4340-85A3-A5531E510DB2}">
      <thm15:themeFamily xmlns:thm15="http://schemas.microsoft.com/office/thememl/2012/main" name="Kanton Bern" id="{619ED78C-8443-4034-A985-5BB523DF0D9A}" vid="{4D596025-171E-43D1-98F2-D8A044845F41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fitToPage="1"/>
  </sheetPr>
  <dimension ref="B1:H76"/>
  <sheetViews>
    <sheetView tabSelected="1" zoomScaleNormal="100" workbookViewId="0"/>
  </sheetViews>
  <sheetFormatPr baseColWidth="10" defaultRowHeight="13.8" outlineLevelRow="1" x14ac:dyDescent="0.25"/>
  <cols>
    <col min="1" max="1" width="4.69921875" customWidth="1"/>
    <col min="2" max="2" width="35.59765625" customWidth="1"/>
    <col min="3" max="3" width="13.09765625" customWidth="1"/>
    <col min="4" max="4" width="10.8984375" customWidth="1"/>
    <col min="5" max="5" width="13.69921875" customWidth="1"/>
    <col min="6" max="7" width="13.8984375" customWidth="1"/>
    <col min="8" max="8" width="11.59765625" customWidth="1"/>
  </cols>
  <sheetData>
    <row r="1" spans="2:8" s="28" customFormat="1" ht="17.399999999999999" x14ac:dyDescent="0.3">
      <c r="B1" s="29" t="str">
        <f>"Kalkulator für "&amp;C4&amp;" " &amp;C5</f>
        <v xml:space="preserve">Kalkulator für  </v>
      </c>
    </row>
    <row r="2" spans="2:8" s="18" customFormat="1" ht="14.4" x14ac:dyDescent="0.3">
      <c r="B2" s="17"/>
      <c r="C2" s="88" t="s">
        <v>0</v>
      </c>
      <c r="D2" s="88"/>
      <c r="E2" s="88"/>
      <c r="F2" s="88"/>
      <c r="G2" s="88"/>
      <c r="H2" s="7"/>
    </row>
    <row r="3" spans="2:8" x14ac:dyDescent="0.25">
      <c r="B3" s="84" t="s">
        <v>1</v>
      </c>
      <c r="C3" s="84"/>
      <c r="D3" s="84"/>
      <c r="E3" s="84"/>
      <c r="F3" s="84"/>
      <c r="G3" s="84"/>
      <c r="H3" s="1"/>
    </row>
    <row r="4" spans="2:8" x14ac:dyDescent="0.25">
      <c r="B4" s="24" t="s">
        <v>28</v>
      </c>
      <c r="C4" s="89"/>
      <c r="D4" s="90"/>
      <c r="E4" s="12" t="s">
        <v>37</v>
      </c>
      <c r="F4" s="89"/>
      <c r="G4" s="90"/>
      <c r="H4" s="1"/>
    </row>
    <row r="5" spans="2:8" x14ac:dyDescent="0.25">
      <c r="B5" s="24" t="s">
        <v>50</v>
      </c>
      <c r="C5" s="91"/>
      <c r="D5" s="91"/>
      <c r="E5" s="91"/>
      <c r="F5" s="91"/>
      <c r="G5" s="92"/>
      <c r="H5" s="1"/>
    </row>
    <row r="6" spans="2:8" x14ac:dyDescent="0.25">
      <c r="B6" s="24" t="s">
        <v>47</v>
      </c>
      <c r="C6" s="91"/>
      <c r="D6" s="91"/>
      <c r="E6" s="91"/>
      <c r="F6" s="91"/>
      <c r="G6" s="92"/>
      <c r="H6" s="1"/>
    </row>
    <row r="7" spans="2:8" x14ac:dyDescent="0.25">
      <c r="B7" s="24" t="s">
        <v>2</v>
      </c>
      <c r="C7" s="91"/>
      <c r="D7" s="91"/>
      <c r="E7" s="30" t="s">
        <v>13</v>
      </c>
      <c r="F7" s="93"/>
      <c r="G7" s="93"/>
      <c r="H7" s="1"/>
    </row>
    <row r="8" spans="2:8" x14ac:dyDescent="0.25">
      <c r="B8" s="24" t="s">
        <v>3</v>
      </c>
      <c r="C8" s="91"/>
      <c r="D8" s="91"/>
      <c r="E8" s="30" t="s">
        <v>13</v>
      </c>
      <c r="F8" s="93"/>
      <c r="G8" s="93"/>
      <c r="H8" s="1"/>
    </row>
    <row r="9" spans="2:8" x14ac:dyDescent="0.25">
      <c r="B9" s="94"/>
      <c r="C9" s="95"/>
      <c r="D9" s="95"/>
      <c r="E9" s="95"/>
      <c r="F9" s="95"/>
      <c r="G9" s="96"/>
      <c r="H9" s="1"/>
    </row>
    <row r="10" spans="2:8" x14ac:dyDescent="0.25">
      <c r="B10" s="62" t="s">
        <v>24</v>
      </c>
      <c r="C10" s="63"/>
      <c r="D10" s="63"/>
      <c r="E10" s="63"/>
      <c r="F10" s="49"/>
      <c r="G10" s="50">
        <f>F4</f>
        <v>0</v>
      </c>
      <c r="H10" s="1"/>
    </row>
    <row r="11" spans="2:8" x14ac:dyDescent="0.25">
      <c r="B11" s="25" t="s">
        <v>25</v>
      </c>
      <c r="C11" s="26"/>
      <c r="D11" s="26"/>
      <c r="E11" s="26"/>
      <c r="F11" s="26"/>
      <c r="G11" s="43"/>
      <c r="H11" s="1"/>
    </row>
    <row r="12" spans="2:8" x14ac:dyDescent="0.25">
      <c r="B12" s="24" t="str">
        <f>"HFSV-Pauschalsatz im 2. Sem "&amp;C17</f>
        <v>HFSV-Pauschalsatz im 2. Sem -1/</v>
      </c>
      <c r="C12" s="23"/>
      <c r="D12" s="16"/>
      <c r="E12" s="23"/>
      <c r="F12" s="23"/>
      <c r="G12" s="44"/>
      <c r="H12" s="1"/>
    </row>
    <row r="13" spans="2:8" x14ac:dyDescent="0.25">
      <c r="B13" s="24" t="str">
        <f>"HFSV-Pauschalsatz im 1. Sem "&amp;C18</f>
        <v>HFSV-Pauschalsatz im 1. Sem /1</v>
      </c>
      <c r="C13" s="23"/>
      <c r="D13" s="23"/>
      <c r="E13" s="23"/>
      <c r="F13" s="23"/>
      <c r="G13" s="44"/>
      <c r="H13" s="1"/>
    </row>
    <row r="14" spans="2:8" x14ac:dyDescent="0.25">
      <c r="B14" s="54"/>
      <c r="C14" s="55"/>
      <c r="D14" s="55"/>
      <c r="E14" s="55"/>
      <c r="F14" s="55"/>
      <c r="G14" s="56"/>
      <c r="H14" s="1"/>
    </row>
    <row r="15" spans="2:8" x14ac:dyDescent="0.25">
      <c r="B15" s="84" t="s">
        <v>43</v>
      </c>
      <c r="C15" s="84"/>
      <c r="D15" s="84"/>
      <c r="E15" s="84"/>
      <c r="F15" s="84"/>
      <c r="G15" s="84"/>
      <c r="H15" s="1"/>
    </row>
    <row r="16" spans="2:8" x14ac:dyDescent="0.25">
      <c r="B16" s="3" t="s">
        <v>14</v>
      </c>
      <c r="C16" s="45"/>
      <c r="D16" s="4"/>
      <c r="E16" s="4"/>
      <c r="F16" s="4"/>
      <c r="G16" s="5"/>
      <c r="H16" s="1"/>
    </row>
    <row r="17" spans="2:8" x14ac:dyDescent="0.25">
      <c r="B17" s="3" t="s">
        <v>15</v>
      </c>
      <c r="C17" s="6" t="str">
        <f>(C16-1)&amp;"/"&amp;(C16)</f>
        <v>-1/</v>
      </c>
      <c r="D17" s="6"/>
      <c r="E17" s="70" t="s">
        <v>4</v>
      </c>
      <c r="F17" s="70"/>
      <c r="G17" s="34">
        <v>7</v>
      </c>
      <c r="H17" s="1"/>
    </row>
    <row r="18" spans="2:8" x14ac:dyDescent="0.25">
      <c r="B18" s="3" t="s">
        <v>16</v>
      </c>
      <c r="C18" s="6" t="str">
        <f>C16&amp;"/"&amp;(C16+1)</f>
        <v>/1</v>
      </c>
      <c r="D18" s="6"/>
      <c r="E18" s="70" t="s">
        <v>4</v>
      </c>
      <c r="F18" s="70"/>
      <c r="G18" s="34">
        <f>12-G17</f>
        <v>5</v>
      </c>
      <c r="H18" s="1"/>
    </row>
    <row r="19" spans="2:8" x14ac:dyDescent="0.25">
      <c r="B19" s="54"/>
      <c r="C19" s="55"/>
      <c r="D19" s="55"/>
      <c r="E19" s="55"/>
      <c r="F19" s="55"/>
      <c r="G19" s="56"/>
      <c r="H19" s="1"/>
    </row>
    <row r="20" spans="2:8" x14ac:dyDescent="0.25">
      <c r="B20" s="84" t="s">
        <v>44</v>
      </c>
      <c r="C20" s="84"/>
      <c r="D20" s="84"/>
      <c r="E20" s="84"/>
      <c r="F20" s="84"/>
      <c r="G20" s="84"/>
      <c r="H20" s="1"/>
    </row>
    <row r="21" spans="2:8" x14ac:dyDescent="0.25">
      <c r="B21" s="3" t="str">
        <f>"am Stichtag 15.05."&amp;$C$16</f>
        <v>am Stichtag 15.05.</v>
      </c>
      <c r="C21" s="46"/>
      <c r="D21" s="26"/>
      <c r="E21" s="4"/>
      <c r="F21" s="4"/>
      <c r="G21" s="5"/>
      <c r="H21" s="1"/>
    </row>
    <row r="22" spans="2:8" x14ac:dyDescent="0.25">
      <c r="B22" s="3" t="str">
        <f>"am Stichtag 15.11."&amp;$C$16</f>
        <v>am Stichtag 15.11.</v>
      </c>
      <c r="C22" s="46"/>
      <c r="D22" s="23"/>
      <c r="E22" s="83" t="s">
        <v>5</v>
      </c>
      <c r="F22" s="83"/>
      <c r="G22" s="34">
        <f>(C21/12*$G$17)+(C22/12*$G$18)</f>
        <v>0</v>
      </c>
      <c r="H22" s="1"/>
    </row>
    <row r="23" spans="2:8" x14ac:dyDescent="0.25">
      <c r="B23" s="54"/>
      <c r="C23" s="55"/>
      <c r="D23" s="55"/>
      <c r="E23" s="55"/>
      <c r="F23" s="55"/>
      <c r="G23" s="56"/>
      <c r="H23" s="1"/>
    </row>
    <row r="24" spans="2:8" x14ac:dyDescent="0.25">
      <c r="B24" s="84" t="s">
        <v>45</v>
      </c>
      <c r="C24" s="84"/>
      <c r="D24" s="84"/>
      <c r="E24" s="84"/>
      <c r="F24" s="84"/>
      <c r="G24" s="84"/>
      <c r="H24" s="1"/>
    </row>
    <row r="25" spans="2:8" x14ac:dyDescent="0.25">
      <c r="B25" s="3" t="str">
        <f>"im 2. Semester des Schuljahrs "&amp;C17</f>
        <v>im 2. Semester des Schuljahrs -1/</v>
      </c>
      <c r="C25" s="47"/>
      <c r="D25" s="26"/>
      <c r="E25" s="4"/>
      <c r="F25" s="4"/>
      <c r="G25" s="5"/>
      <c r="H25" s="1"/>
    </row>
    <row r="26" spans="2:8" x14ac:dyDescent="0.25">
      <c r="B26" s="3" t="str">
        <f>"im 1. Semester des Schuljahrs "&amp;C18</f>
        <v>im 1. Semester des Schuljahrs /1</v>
      </c>
      <c r="C26" s="47"/>
      <c r="D26" s="23"/>
      <c r="E26" s="83" t="s">
        <v>5</v>
      </c>
      <c r="F26" s="83"/>
      <c r="G26" s="34">
        <f>(C25/12*G17)+(C26/12*G18)</f>
        <v>0</v>
      </c>
      <c r="H26" s="1"/>
    </row>
    <row r="27" spans="2:8" x14ac:dyDescent="0.25">
      <c r="B27" s="54"/>
      <c r="C27" s="55"/>
      <c r="D27" s="55"/>
      <c r="E27" s="55"/>
      <c r="F27" s="55"/>
      <c r="G27" s="56"/>
      <c r="H27" s="1"/>
    </row>
    <row r="28" spans="2:8" x14ac:dyDescent="0.25">
      <c r="B28" s="62" t="s">
        <v>23</v>
      </c>
      <c r="C28" s="63"/>
      <c r="D28" s="63"/>
      <c r="E28" s="63"/>
      <c r="F28" s="63"/>
      <c r="G28" s="64"/>
      <c r="H28" s="1"/>
    </row>
    <row r="29" spans="2:8" x14ac:dyDescent="0.25">
      <c r="B29" s="85" t="s">
        <v>53</v>
      </c>
      <c r="C29" s="86"/>
      <c r="D29" s="86"/>
      <c r="E29" s="86"/>
      <c r="F29" s="86"/>
      <c r="G29" s="87"/>
      <c r="H29" s="1"/>
    </row>
    <row r="30" spans="2:8" x14ac:dyDescent="0.25">
      <c r="B30" s="85" t="s">
        <v>54</v>
      </c>
      <c r="C30" s="86"/>
      <c r="D30" s="86"/>
      <c r="E30" s="87"/>
      <c r="F30" s="39" t="s">
        <v>6</v>
      </c>
      <c r="G30" s="39" t="s">
        <v>7</v>
      </c>
      <c r="H30" s="1"/>
    </row>
    <row r="31" spans="2:8" x14ac:dyDescent="0.25">
      <c r="B31" s="79" t="s">
        <v>38</v>
      </c>
      <c r="C31" s="79"/>
      <c r="D31" s="79"/>
      <c r="E31" s="79"/>
      <c r="F31" s="48"/>
      <c r="G31" s="48"/>
      <c r="H31" s="1"/>
    </row>
    <row r="32" spans="2:8" x14ac:dyDescent="0.25">
      <c r="B32" s="79" t="s">
        <v>8</v>
      </c>
      <c r="C32" s="79"/>
      <c r="D32" s="79"/>
      <c r="E32" s="79"/>
      <c r="F32" s="48"/>
      <c r="G32" s="48"/>
      <c r="H32" s="1"/>
    </row>
    <row r="33" spans="2:8" x14ac:dyDescent="0.25">
      <c r="B33" s="79" t="s">
        <v>9</v>
      </c>
      <c r="C33" s="79"/>
      <c r="D33" s="79"/>
      <c r="E33" s="79"/>
      <c r="F33" s="48"/>
      <c r="G33" s="48"/>
      <c r="H33" s="1"/>
    </row>
    <row r="34" spans="2:8" ht="14.4" hidden="1" outlineLevel="1" x14ac:dyDescent="0.3">
      <c r="B34" s="80" t="s">
        <v>10</v>
      </c>
      <c r="C34" s="80"/>
      <c r="D34" s="80"/>
      <c r="E34" s="80"/>
      <c r="F34" s="8">
        <f>SUM(F31:F33)</f>
        <v>0</v>
      </c>
      <c r="G34" s="8">
        <f>SUM(G31:G33)</f>
        <v>0</v>
      </c>
      <c r="H34" s="7"/>
    </row>
    <row r="35" spans="2:8" collapsed="1" x14ac:dyDescent="0.25">
      <c r="B35" s="73" t="s">
        <v>54</v>
      </c>
      <c r="C35" s="74"/>
      <c r="D35" s="74"/>
      <c r="E35" s="74"/>
      <c r="F35" s="75"/>
      <c r="G35" s="35">
        <f>F34-G34</f>
        <v>0</v>
      </c>
      <c r="H35" s="1"/>
    </row>
    <row r="36" spans="2:8" x14ac:dyDescent="0.25">
      <c r="B36" s="54"/>
      <c r="C36" s="55"/>
      <c r="D36" s="55"/>
      <c r="E36" s="55"/>
      <c r="F36" s="55"/>
      <c r="G36" s="56"/>
      <c r="H36" s="1"/>
    </row>
    <row r="37" spans="2:8" x14ac:dyDescent="0.25">
      <c r="B37" s="76" t="s">
        <v>71</v>
      </c>
      <c r="C37" s="77"/>
      <c r="D37" s="77"/>
      <c r="E37" s="77"/>
      <c r="F37" s="77"/>
      <c r="G37" s="78"/>
      <c r="H37" s="1"/>
    </row>
    <row r="38" spans="2:8" x14ac:dyDescent="0.25">
      <c r="B38" s="79" t="s">
        <v>11</v>
      </c>
      <c r="C38" s="79"/>
      <c r="D38" s="79"/>
      <c r="E38" s="79"/>
      <c r="F38" s="48"/>
      <c r="G38" s="48"/>
      <c r="H38" s="1"/>
    </row>
    <row r="39" spans="2:8" x14ac:dyDescent="0.25">
      <c r="B39" s="79" t="s">
        <v>12</v>
      </c>
      <c r="C39" s="79"/>
      <c r="D39" s="79"/>
      <c r="E39" s="79"/>
      <c r="F39" s="48"/>
      <c r="G39" s="48"/>
      <c r="H39" s="1"/>
    </row>
    <row r="40" spans="2:8" x14ac:dyDescent="0.25">
      <c r="B40" s="79" t="s">
        <v>64</v>
      </c>
      <c r="C40" s="79"/>
      <c r="D40" s="79"/>
      <c r="E40" s="79"/>
      <c r="F40" s="48"/>
      <c r="G40" s="48"/>
      <c r="H40" s="1"/>
    </row>
    <row r="41" spans="2:8" x14ac:dyDescent="0.25">
      <c r="B41" s="79" t="s">
        <v>70</v>
      </c>
      <c r="C41" s="79"/>
      <c r="D41" s="79"/>
      <c r="E41" s="79"/>
      <c r="F41" s="48"/>
      <c r="G41" s="48"/>
      <c r="H41" s="1"/>
    </row>
    <row r="42" spans="2:8" ht="14.4" hidden="1" outlineLevel="1" x14ac:dyDescent="0.3">
      <c r="B42" s="80" t="s">
        <v>10</v>
      </c>
      <c r="C42" s="80"/>
      <c r="D42" s="80"/>
      <c r="E42" s="80"/>
      <c r="F42" s="9">
        <f>SUM(F38:F41)</f>
        <v>0</v>
      </c>
      <c r="G42" s="9">
        <f>SUM(G38:G41)</f>
        <v>0</v>
      </c>
      <c r="H42" s="7"/>
    </row>
    <row r="43" spans="2:8" collapsed="1" x14ac:dyDescent="0.25">
      <c r="B43" s="73" t="s">
        <v>76</v>
      </c>
      <c r="C43" s="74"/>
      <c r="D43" s="74"/>
      <c r="E43" s="74"/>
      <c r="F43" s="36"/>
      <c r="G43" s="35">
        <f>F42-G42</f>
        <v>0</v>
      </c>
      <c r="H43" s="2"/>
    </row>
    <row r="44" spans="2:8" x14ac:dyDescent="0.25">
      <c r="B44" s="54"/>
      <c r="C44" s="55"/>
      <c r="D44" s="55"/>
      <c r="E44" s="55"/>
      <c r="F44" s="55"/>
      <c r="G44" s="56"/>
      <c r="H44" s="2"/>
    </row>
    <row r="45" spans="2:8" x14ac:dyDescent="0.25">
      <c r="B45" s="81" t="s">
        <v>59</v>
      </c>
      <c r="C45" s="82"/>
      <c r="D45" s="82"/>
      <c r="E45" s="82"/>
      <c r="F45" s="52"/>
      <c r="G45" s="53">
        <f>G35+G43</f>
        <v>0</v>
      </c>
      <c r="H45" s="2"/>
    </row>
    <row r="46" spans="2:8" hidden="1" outlineLevel="1" x14ac:dyDescent="0.25">
      <c r="B46" s="72" t="s">
        <v>52</v>
      </c>
      <c r="C46" s="72"/>
      <c r="D46" s="72"/>
      <c r="E46" s="72"/>
      <c r="F46" s="10"/>
      <c r="G46" s="20" t="e">
        <f>G45/G22</f>
        <v>#DIV/0!</v>
      </c>
      <c r="H46" s="2"/>
    </row>
    <row r="47" spans="2:8" collapsed="1" x14ac:dyDescent="0.25">
      <c r="B47" s="54"/>
      <c r="C47" s="55"/>
      <c r="D47" s="55"/>
      <c r="E47" s="55"/>
      <c r="F47" s="55"/>
      <c r="G47" s="56"/>
      <c r="H47" s="2"/>
    </row>
    <row r="48" spans="2:8" x14ac:dyDescent="0.25">
      <c r="B48" s="57" t="s">
        <v>69</v>
      </c>
      <c r="C48" s="57"/>
      <c r="D48" s="57"/>
      <c r="E48" s="57"/>
      <c r="F48" s="57"/>
      <c r="G48" s="57"/>
      <c r="H48" s="2"/>
    </row>
    <row r="49" spans="2:8" x14ac:dyDescent="0.25">
      <c r="B49" s="58" t="s">
        <v>72</v>
      </c>
      <c r="C49" s="58"/>
      <c r="D49" s="58"/>
      <c r="E49" s="58"/>
      <c r="F49" s="48"/>
      <c r="G49" s="48"/>
      <c r="H49" s="1"/>
    </row>
    <row r="50" spans="2:8" x14ac:dyDescent="0.25">
      <c r="B50" s="58" t="s">
        <v>73</v>
      </c>
      <c r="C50" s="58"/>
      <c r="D50" s="58"/>
      <c r="E50" s="58"/>
      <c r="F50" s="48"/>
      <c r="G50" s="48"/>
      <c r="H50" s="1"/>
    </row>
    <row r="51" spans="2:8" x14ac:dyDescent="0.25">
      <c r="B51" s="58" t="s">
        <v>56</v>
      </c>
      <c r="C51" s="58"/>
      <c r="D51" s="58"/>
      <c r="E51" s="58"/>
      <c r="F51" s="48"/>
      <c r="G51" s="48"/>
      <c r="H51" s="1"/>
    </row>
    <row r="52" spans="2:8" x14ac:dyDescent="0.25">
      <c r="B52" s="58" t="s">
        <v>74</v>
      </c>
      <c r="C52" s="58"/>
      <c r="D52" s="58"/>
      <c r="E52" s="58"/>
      <c r="F52" s="48"/>
      <c r="G52" s="48"/>
      <c r="H52" s="1"/>
    </row>
    <row r="53" spans="2:8" x14ac:dyDescent="0.25">
      <c r="B53" s="58" t="s">
        <v>55</v>
      </c>
      <c r="C53" s="58"/>
      <c r="D53" s="58"/>
      <c r="E53" s="58"/>
      <c r="F53" s="48"/>
      <c r="G53" s="48"/>
      <c r="H53" s="1"/>
    </row>
    <row r="54" spans="2:8" x14ac:dyDescent="0.25">
      <c r="B54" s="58" t="s">
        <v>57</v>
      </c>
      <c r="C54" s="58"/>
      <c r="D54" s="58"/>
      <c r="E54" s="58"/>
      <c r="F54" s="48"/>
      <c r="G54" s="48"/>
      <c r="H54" s="1"/>
    </row>
    <row r="55" spans="2:8" x14ac:dyDescent="0.25">
      <c r="B55" s="58" t="s">
        <v>58</v>
      </c>
      <c r="C55" s="58"/>
      <c r="D55" s="58"/>
      <c r="E55" s="58"/>
      <c r="F55" s="48"/>
      <c r="G55" s="48"/>
      <c r="H55" s="11"/>
    </row>
    <row r="56" spans="2:8" s="18" customFormat="1" ht="14.4" hidden="1" outlineLevel="1" x14ac:dyDescent="0.3">
      <c r="B56" s="59" t="s">
        <v>10</v>
      </c>
      <c r="C56" s="59"/>
      <c r="D56" s="59"/>
      <c r="E56" s="59"/>
      <c r="F56" s="21">
        <f>SUM(F49:F55)</f>
        <v>0</v>
      </c>
      <c r="G56" s="21">
        <f>SUM(G49:G55)</f>
        <v>0</v>
      </c>
      <c r="H56" s="22"/>
    </row>
    <row r="57" spans="2:8" collapsed="1" x14ac:dyDescent="0.25">
      <c r="B57" s="60" t="s">
        <v>77</v>
      </c>
      <c r="C57" s="61"/>
      <c r="D57" s="61"/>
      <c r="E57" s="61"/>
      <c r="F57" s="41"/>
      <c r="G57" s="42">
        <f>F56-G56</f>
        <v>0</v>
      </c>
      <c r="H57" s="1"/>
    </row>
    <row r="58" spans="2:8" x14ac:dyDescent="0.25">
      <c r="B58" s="54"/>
      <c r="C58" s="55"/>
      <c r="D58" s="55"/>
      <c r="E58" s="55"/>
      <c r="F58" s="55"/>
      <c r="G58" s="56"/>
      <c r="H58" s="1"/>
    </row>
    <row r="59" spans="2:8" x14ac:dyDescent="0.25">
      <c r="B59" s="60" t="s">
        <v>75</v>
      </c>
      <c r="C59" s="61"/>
      <c r="D59" s="61"/>
      <c r="E59" s="61"/>
      <c r="F59" s="41"/>
      <c r="G59" s="42">
        <f>G57+G45</f>
        <v>0</v>
      </c>
      <c r="H59" s="1"/>
    </row>
    <row r="60" spans="2:8" s="15" customFormat="1" x14ac:dyDescent="0.25">
      <c r="B60" s="65"/>
      <c r="C60" s="65"/>
      <c r="D60" s="65"/>
      <c r="E60" s="65"/>
      <c r="F60" s="65"/>
      <c r="G60" s="65"/>
      <c r="H60" s="14"/>
    </row>
    <row r="61" spans="2:8" x14ac:dyDescent="0.25">
      <c r="B61" s="57" t="s">
        <v>17</v>
      </c>
      <c r="C61" s="57"/>
      <c r="D61" s="57"/>
      <c r="E61" s="57"/>
      <c r="F61" s="57"/>
      <c r="G61" s="57"/>
      <c r="H61" s="1"/>
    </row>
    <row r="62" spans="2:8" x14ac:dyDescent="0.25">
      <c r="B62" s="66" t="s">
        <v>18</v>
      </c>
      <c r="C62" s="67"/>
      <c r="D62" s="67"/>
      <c r="E62" s="67"/>
      <c r="F62" s="68"/>
      <c r="G62" s="37">
        <f>(G11*C21)+(C22*G11)</f>
        <v>0</v>
      </c>
      <c r="H62" s="1"/>
    </row>
    <row r="63" spans="2:8" x14ac:dyDescent="0.25">
      <c r="B63" s="66" t="s">
        <v>19</v>
      </c>
      <c r="C63" s="67"/>
      <c r="D63" s="67"/>
      <c r="E63" s="67"/>
      <c r="F63" s="68"/>
      <c r="G63" s="48"/>
      <c r="H63" s="1"/>
    </row>
    <row r="64" spans="2:8" x14ac:dyDescent="0.25">
      <c r="B64" s="66" t="s">
        <v>20</v>
      </c>
      <c r="C64" s="67"/>
      <c r="D64" s="67"/>
      <c r="E64" s="67"/>
      <c r="F64" s="68"/>
      <c r="G64" s="37">
        <f>(C21*G12)+(G13*C22)</f>
        <v>0</v>
      </c>
      <c r="H64" s="1"/>
    </row>
    <row r="65" spans="2:8" x14ac:dyDescent="0.25">
      <c r="B65" s="66" t="s">
        <v>21</v>
      </c>
      <c r="C65" s="67"/>
      <c r="D65" s="67"/>
      <c r="E65" s="67"/>
      <c r="F65" s="68"/>
      <c r="G65" s="48"/>
      <c r="H65" s="1"/>
    </row>
    <row r="66" spans="2:8" x14ac:dyDescent="0.25">
      <c r="B66" s="66" t="s">
        <v>22</v>
      </c>
      <c r="C66" s="67"/>
      <c r="D66" s="67"/>
      <c r="E66" s="67"/>
      <c r="F66" s="68"/>
      <c r="G66" s="48"/>
      <c r="H66" s="1"/>
    </row>
    <row r="67" spans="2:8" x14ac:dyDescent="0.25">
      <c r="B67" s="69" t="s">
        <v>66</v>
      </c>
      <c r="C67" s="70"/>
      <c r="D67" s="70"/>
      <c r="E67" s="70"/>
      <c r="F67" s="71"/>
      <c r="G67" s="48"/>
      <c r="H67" s="1"/>
    </row>
    <row r="68" spans="2:8" x14ac:dyDescent="0.25">
      <c r="B68" s="60" t="s">
        <v>26</v>
      </c>
      <c r="C68" s="61"/>
      <c r="D68" s="61"/>
      <c r="E68" s="61"/>
      <c r="F68" s="41"/>
      <c r="G68" s="42">
        <f>SUM(G62:G67)</f>
        <v>0</v>
      </c>
      <c r="H68" s="1"/>
    </row>
    <row r="69" spans="2:8" x14ac:dyDescent="0.25">
      <c r="B69" s="54"/>
      <c r="C69" s="55"/>
      <c r="D69" s="55"/>
      <c r="E69" s="55"/>
      <c r="F69" s="55"/>
      <c r="G69" s="56"/>
      <c r="H69" s="1"/>
    </row>
    <row r="70" spans="2:8" s="19" customFormat="1" x14ac:dyDescent="0.25">
      <c r="B70" s="62" t="s">
        <v>27</v>
      </c>
      <c r="C70" s="63"/>
      <c r="D70" s="63"/>
      <c r="E70" s="63"/>
      <c r="F70" s="64"/>
      <c r="G70" s="40">
        <f>G59-G68</f>
        <v>0</v>
      </c>
      <c r="H70" s="2"/>
    </row>
    <row r="71" spans="2:8" x14ac:dyDescent="0.25">
      <c r="B71" s="1"/>
      <c r="C71" s="1"/>
      <c r="D71" s="1"/>
      <c r="E71" s="1"/>
      <c r="F71" s="1"/>
      <c r="G71" s="1"/>
      <c r="H71" s="1"/>
    </row>
    <row r="72" spans="2:8" x14ac:dyDescent="0.25">
      <c r="B72" s="84" t="s">
        <v>51</v>
      </c>
      <c r="C72" s="84"/>
    </row>
    <row r="73" spans="2:8" x14ac:dyDescent="0.25">
      <c r="B73" s="27" t="s">
        <v>68</v>
      </c>
      <c r="C73" s="37">
        <f>G68</f>
        <v>0</v>
      </c>
    </row>
    <row r="74" spans="2:8" x14ac:dyDescent="0.25">
      <c r="B74" s="27" t="s">
        <v>61</v>
      </c>
      <c r="C74" s="37">
        <f>G59</f>
        <v>0</v>
      </c>
    </row>
    <row r="75" spans="2:8" x14ac:dyDescent="0.25">
      <c r="B75" s="27" t="s">
        <v>60</v>
      </c>
      <c r="C75" s="38" t="e">
        <f>C73/C74</f>
        <v>#DIV/0!</v>
      </c>
    </row>
    <row r="76" spans="2:8" x14ac:dyDescent="0.25">
      <c r="B76" s="33" t="s">
        <v>67</v>
      </c>
      <c r="C76" s="99" t="e">
        <f>(C74/2)/(G11+AVERAGE(G12:G13))</f>
        <v>#DIV/0!</v>
      </c>
    </row>
  </sheetData>
  <mergeCells count="67">
    <mergeCell ref="B72:C72"/>
    <mergeCell ref="B10:E10"/>
    <mergeCell ref="C2:G2"/>
    <mergeCell ref="B3:G3"/>
    <mergeCell ref="C4:D4"/>
    <mergeCell ref="F4:G4"/>
    <mergeCell ref="C5:G5"/>
    <mergeCell ref="C6:G6"/>
    <mergeCell ref="C7:D7"/>
    <mergeCell ref="F7:G7"/>
    <mergeCell ref="C8:D8"/>
    <mergeCell ref="F8:G8"/>
    <mergeCell ref="B9:G9"/>
    <mergeCell ref="B14:G14"/>
    <mergeCell ref="B15:G15"/>
    <mergeCell ref="E17:F17"/>
    <mergeCell ref="E18:F18"/>
    <mergeCell ref="B19:G19"/>
    <mergeCell ref="B34:E34"/>
    <mergeCell ref="E22:F22"/>
    <mergeCell ref="B23:G23"/>
    <mergeCell ref="B24:G24"/>
    <mergeCell ref="E26:F26"/>
    <mergeCell ref="B27:G27"/>
    <mergeCell ref="B28:G28"/>
    <mergeCell ref="B29:G29"/>
    <mergeCell ref="B30:E30"/>
    <mergeCell ref="B31:E31"/>
    <mergeCell ref="B32:E32"/>
    <mergeCell ref="B33:E33"/>
    <mergeCell ref="B20:G20"/>
    <mergeCell ref="B46:E46"/>
    <mergeCell ref="B35:F35"/>
    <mergeCell ref="B36:G36"/>
    <mergeCell ref="B37:G37"/>
    <mergeCell ref="B38:E38"/>
    <mergeCell ref="B39:E39"/>
    <mergeCell ref="B40:E40"/>
    <mergeCell ref="B41:E41"/>
    <mergeCell ref="B42:E42"/>
    <mergeCell ref="B43:E43"/>
    <mergeCell ref="B44:G44"/>
    <mergeCell ref="B45:E45"/>
    <mergeCell ref="B69:G69"/>
    <mergeCell ref="B70:F70"/>
    <mergeCell ref="B59:E59"/>
    <mergeCell ref="B60:G60"/>
    <mergeCell ref="B61:G61"/>
    <mergeCell ref="B62:F62"/>
    <mergeCell ref="B63:F63"/>
    <mergeCell ref="B64:F64"/>
    <mergeCell ref="B65:F65"/>
    <mergeCell ref="B66:F66"/>
    <mergeCell ref="B67:F67"/>
    <mergeCell ref="B68:E68"/>
    <mergeCell ref="B58:G58"/>
    <mergeCell ref="B47:G47"/>
    <mergeCell ref="B48:G48"/>
    <mergeCell ref="B49:E49"/>
    <mergeCell ref="B50:E50"/>
    <mergeCell ref="B51:E51"/>
    <mergeCell ref="B52:E52"/>
    <mergeCell ref="B53:E53"/>
    <mergeCell ref="B54:E54"/>
    <mergeCell ref="B55:E55"/>
    <mergeCell ref="B56:E56"/>
    <mergeCell ref="B57:E57"/>
  </mergeCells>
  <conditionalFormatting sqref="G70">
    <cfRule type="cellIs" dxfId="3" priority="1" operator="greaterThan">
      <formula>0</formula>
    </cfRule>
    <cfRule type="cellIs" dxfId="2" priority="2" operator="lessThanOrEqual">
      <formula>0</formula>
    </cfRule>
  </conditionalFormatting>
  <pageMargins left="0.35433070866141736" right="0.39370078740157483" top="1.1811023622047245" bottom="0.59055118110236227" header="0.19685039370078741" footer="0.31496062992125984"/>
  <pageSetup paperSize="9" scale="83" fitToHeight="0" orientation="portrait" r:id="rId1"/>
  <headerFooter scaleWithDoc="0">
    <oddFooter>&amp;L&amp;7&amp;A&amp;C&amp;7   &amp;R&amp;7&amp;P/&amp;N</oddFooter>
  </headerFooter>
  <rowBreaks count="1" manualBreakCount="1">
    <brk id="59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'Daten (ausblenden)'!$D$1:$D$2</xm:f>
          </x14:formula1>
          <xm:sqref>F4:G4</xm:sqref>
        </x14:dataValidation>
        <x14:dataValidation type="list" allowBlank="1" showInputMessage="1" showErrorMessage="1">
          <x14:formula1>
            <xm:f>'Daten (ausblenden)'!$B$2:$B$9</xm:f>
          </x14:formula1>
          <xm:sqref>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fitToPage="1"/>
  </sheetPr>
  <dimension ref="B1:H75"/>
  <sheetViews>
    <sheetView zoomScaleNormal="100" workbookViewId="0">
      <selection activeCell="B31" sqref="B31:E31"/>
    </sheetView>
  </sheetViews>
  <sheetFormatPr baseColWidth="10" defaultRowHeight="13.8" outlineLevelRow="1" x14ac:dyDescent="0.25"/>
  <cols>
    <col min="1" max="1" width="3.8984375" customWidth="1"/>
    <col min="2" max="2" width="35.59765625" customWidth="1"/>
    <col min="3" max="3" width="13.09765625" customWidth="1"/>
    <col min="4" max="4" width="10.8984375" customWidth="1"/>
    <col min="5" max="5" width="13.69921875" customWidth="1"/>
    <col min="6" max="7" width="13.8984375" customWidth="1"/>
    <col min="8" max="8" width="11.59765625" customWidth="1"/>
  </cols>
  <sheetData>
    <row r="1" spans="2:8" s="28" customFormat="1" ht="17.399999999999999" x14ac:dyDescent="0.3">
      <c r="B1" s="29" t="str">
        <f>"Kalkulator für "&amp;C4&amp;" " &amp;C5</f>
        <v xml:space="preserve">Kalkulator für  </v>
      </c>
    </row>
    <row r="2" spans="2:8" s="18" customFormat="1" ht="14.4" x14ac:dyDescent="0.3">
      <c r="B2" s="17"/>
      <c r="C2" s="88" t="s">
        <v>0</v>
      </c>
      <c r="D2" s="88"/>
      <c r="E2" s="88"/>
      <c r="F2" s="88"/>
      <c r="G2" s="88"/>
      <c r="H2" s="7"/>
    </row>
    <row r="3" spans="2:8" x14ac:dyDescent="0.25">
      <c r="B3" s="84" t="s">
        <v>1</v>
      </c>
      <c r="C3" s="84"/>
      <c r="D3" s="84"/>
      <c r="E3" s="84"/>
      <c r="F3" s="84"/>
      <c r="G3" s="84"/>
      <c r="H3" s="1"/>
    </row>
    <row r="4" spans="2:8" x14ac:dyDescent="0.25">
      <c r="B4" s="31" t="s">
        <v>39</v>
      </c>
      <c r="C4" s="91"/>
      <c r="D4" s="91"/>
      <c r="E4" s="91"/>
      <c r="F4" s="91"/>
      <c r="G4" s="91"/>
      <c r="H4" s="1"/>
    </row>
    <row r="5" spans="2:8" x14ac:dyDescent="0.25">
      <c r="B5" s="31" t="s">
        <v>40</v>
      </c>
      <c r="C5" s="91"/>
      <c r="D5" s="91"/>
      <c r="E5" s="91"/>
      <c r="F5" s="91"/>
      <c r="G5" s="91"/>
      <c r="H5" s="1"/>
    </row>
    <row r="6" spans="2:8" x14ac:dyDescent="0.25">
      <c r="B6" s="31" t="s">
        <v>47</v>
      </c>
      <c r="C6" s="91"/>
      <c r="D6" s="91"/>
      <c r="E6" s="91"/>
      <c r="F6" s="91"/>
      <c r="G6" s="91"/>
      <c r="H6" s="1"/>
    </row>
    <row r="7" spans="2:8" x14ac:dyDescent="0.25">
      <c r="B7" s="31" t="s">
        <v>2</v>
      </c>
      <c r="C7" s="91"/>
      <c r="D7" s="91"/>
      <c r="E7" s="30" t="s">
        <v>13</v>
      </c>
      <c r="F7" s="93"/>
      <c r="G7" s="93"/>
      <c r="H7" s="1"/>
    </row>
    <row r="8" spans="2:8" x14ac:dyDescent="0.25">
      <c r="B8" s="31" t="s">
        <v>3</v>
      </c>
      <c r="C8" s="91"/>
      <c r="D8" s="91"/>
      <c r="E8" s="30" t="s">
        <v>13</v>
      </c>
      <c r="F8" s="93"/>
      <c r="G8" s="93"/>
      <c r="H8" s="1"/>
    </row>
    <row r="9" spans="2:8" x14ac:dyDescent="0.25">
      <c r="B9" s="94"/>
      <c r="C9" s="95"/>
      <c r="D9" s="95"/>
      <c r="E9" s="95"/>
      <c r="F9" s="95"/>
      <c r="G9" s="96"/>
      <c r="H9" s="1"/>
    </row>
    <row r="10" spans="2:8" x14ac:dyDescent="0.25">
      <c r="B10" s="62" t="s">
        <v>24</v>
      </c>
      <c r="C10" s="63"/>
      <c r="D10" s="63"/>
      <c r="E10" s="63"/>
      <c r="F10" s="63"/>
      <c r="G10" s="64"/>
      <c r="H10" s="1"/>
    </row>
    <row r="11" spans="2:8" x14ac:dyDescent="0.25">
      <c r="B11" s="25" t="s">
        <v>41</v>
      </c>
      <c r="C11" s="26"/>
      <c r="D11" s="26"/>
      <c r="E11" s="26"/>
      <c r="F11" s="26"/>
      <c r="G11" s="43"/>
      <c r="H11" s="1"/>
    </row>
    <row r="12" spans="2:8" x14ac:dyDescent="0.25">
      <c r="B12" s="31" t="s">
        <v>42</v>
      </c>
      <c r="C12" s="32"/>
      <c r="D12" s="16"/>
      <c r="E12" s="32"/>
      <c r="F12" s="32"/>
      <c r="G12" s="44"/>
      <c r="H12" s="1"/>
    </row>
    <row r="13" spans="2:8" x14ac:dyDescent="0.25">
      <c r="B13" s="54"/>
      <c r="C13" s="55"/>
      <c r="D13" s="55"/>
      <c r="E13" s="55"/>
      <c r="F13" s="55"/>
      <c r="G13" s="56"/>
      <c r="H13" s="1"/>
    </row>
    <row r="14" spans="2:8" x14ac:dyDescent="0.25">
      <c r="B14" s="84" t="s">
        <v>43</v>
      </c>
      <c r="C14" s="84"/>
      <c r="D14" s="84"/>
      <c r="E14" s="84"/>
      <c r="F14" s="84"/>
      <c r="G14" s="84"/>
      <c r="H14" s="1"/>
    </row>
    <row r="15" spans="2:8" x14ac:dyDescent="0.25">
      <c r="B15" s="3" t="s">
        <v>14</v>
      </c>
      <c r="C15" s="45"/>
      <c r="D15" s="4"/>
      <c r="E15" s="4"/>
      <c r="F15" s="4"/>
      <c r="G15" s="5"/>
      <c r="H15" s="1"/>
    </row>
    <row r="16" spans="2:8" x14ac:dyDescent="0.25">
      <c r="B16" s="3" t="s">
        <v>15</v>
      </c>
      <c r="C16" s="6" t="str">
        <f>(C15-1)&amp;"/"&amp;(C15)</f>
        <v>-1/</v>
      </c>
      <c r="D16" s="6"/>
      <c r="E16" s="70" t="s">
        <v>4</v>
      </c>
      <c r="F16" s="70"/>
      <c r="G16" s="34">
        <v>7</v>
      </c>
      <c r="H16" s="1"/>
    </row>
    <row r="17" spans="2:8" x14ac:dyDescent="0.25">
      <c r="B17" s="3" t="s">
        <v>16</v>
      </c>
      <c r="C17" s="6" t="str">
        <f>C15&amp;"/"&amp;(C15+1)</f>
        <v>/1</v>
      </c>
      <c r="D17" s="6"/>
      <c r="E17" s="70" t="s">
        <v>4</v>
      </c>
      <c r="F17" s="70"/>
      <c r="G17" s="34">
        <f>12-G16</f>
        <v>5</v>
      </c>
      <c r="H17" s="1"/>
    </row>
    <row r="18" spans="2:8" x14ac:dyDescent="0.25">
      <c r="B18" s="54"/>
      <c r="C18" s="55"/>
      <c r="D18" s="55"/>
      <c r="E18" s="55"/>
      <c r="F18" s="55"/>
      <c r="G18" s="56"/>
      <c r="H18" s="1"/>
    </row>
    <row r="19" spans="2:8" x14ac:dyDescent="0.25">
      <c r="B19" s="84" t="s">
        <v>44</v>
      </c>
      <c r="C19" s="84"/>
      <c r="D19" s="84"/>
      <c r="E19" s="84"/>
      <c r="F19" s="84"/>
      <c r="G19" s="84"/>
      <c r="H19" s="1"/>
    </row>
    <row r="20" spans="2:8" x14ac:dyDescent="0.25">
      <c r="B20" s="3" t="str">
        <f>"am Stichtag 15.05."&amp;$C$15</f>
        <v>am Stichtag 15.05.</v>
      </c>
      <c r="C20" s="46"/>
      <c r="D20" s="26"/>
      <c r="E20" s="4"/>
      <c r="F20" s="4"/>
      <c r="G20" s="5"/>
      <c r="H20" s="1"/>
    </row>
    <row r="21" spans="2:8" x14ac:dyDescent="0.25">
      <c r="B21" s="3" t="str">
        <f>"am Stichtag 15.11."&amp;$C$15</f>
        <v>am Stichtag 15.11.</v>
      </c>
      <c r="C21" s="46"/>
      <c r="D21" s="32"/>
      <c r="E21" s="83" t="s">
        <v>5</v>
      </c>
      <c r="F21" s="83"/>
      <c r="G21" s="51">
        <f>(C20/12*$G$16)+(C21/12*$G$17)</f>
        <v>0</v>
      </c>
      <c r="H21" s="1"/>
    </row>
    <row r="22" spans="2:8" x14ac:dyDescent="0.25">
      <c r="B22" s="54"/>
      <c r="C22" s="55"/>
      <c r="D22" s="55"/>
      <c r="E22" s="55"/>
      <c r="F22" s="55"/>
      <c r="G22" s="56"/>
      <c r="H22" s="1"/>
    </row>
    <row r="23" spans="2:8" x14ac:dyDescent="0.25">
      <c r="B23" s="84" t="s">
        <v>45</v>
      </c>
      <c r="C23" s="84"/>
      <c r="D23" s="84"/>
      <c r="E23" s="84"/>
      <c r="F23" s="84"/>
      <c r="G23" s="84"/>
      <c r="H23" s="1"/>
    </row>
    <row r="24" spans="2:8" x14ac:dyDescent="0.25">
      <c r="B24" s="3" t="str">
        <f>"im 2. Semester des Schuljahrs "&amp;C16</f>
        <v>im 2. Semester des Schuljahrs -1/</v>
      </c>
      <c r="C24" s="47"/>
      <c r="D24" s="26"/>
      <c r="E24" s="4"/>
      <c r="F24" s="4"/>
      <c r="G24" s="5"/>
      <c r="H24" s="1"/>
    </row>
    <row r="25" spans="2:8" x14ac:dyDescent="0.25">
      <c r="B25" s="3" t="str">
        <f>"im 1. Semester des Schuljahrs "&amp;C17</f>
        <v>im 1. Semester des Schuljahrs /1</v>
      </c>
      <c r="C25" s="47"/>
      <c r="D25" s="32"/>
      <c r="E25" s="83" t="s">
        <v>5</v>
      </c>
      <c r="F25" s="83"/>
      <c r="G25" s="51">
        <f>(C24/12*G16)+(C25/12*G17)</f>
        <v>0</v>
      </c>
      <c r="H25" s="1"/>
    </row>
    <row r="26" spans="2:8" x14ac:dyDescent="0.25">
      <c r="B26" s="54"/>
      <c r="C26" s="55"/>
      <c r="D26" s="55"/>
      <c r="E26" s="55"/>
      <c r="F26" s="55"/>
      <c r="G26" s="56"/>
      <c r="H26" s="1"/>
    </row>
    <row r="27" spans="2:8" x14ac:dyDescent="0.25">
      <c r="B27" s="84" t="s">
        <v>23</v>
      </c>
      <c r="C27" s="84"/>
      <c r="D27" s="84"/>
      <c r="E27" s="84"/>
      <c r="F27" s="84"/>
      <c r="G27" s="84"/>
      <c r="H27" s="1"/>
    </row>
    <row r="28" spans="2:8" x14ac:dyDescent="0.25">
      <c r="B28" s="85" t="s">
        <v>53</v>
      </c>
      <c r="C28" s="86"/>
      <c r="D28" s="86"/>
      <c r="E28" s="86"/>
      <c r="F28" s="86"/>
      <c r="G28" s="87"/>
      <c r="H28" s="1"/>
    </row>
    <row r="29" spans="2:8" x14ac:dyDescent="0.25">
      <c r="B29" s="85" t="s">
        <v>54</v>
      </c>
      <c r="C29" s="86"/>
      <c r="D29" s="86"/>
      <c r="E29" s="87"/>
      <c r="F29" s="39" t="s">
        <v>6</v>
      </c>
      <c r="G29" s="39" t="s">
        <v>7</v>
      </c>
      <c r="H29" s="1"/>
    </row>
    <row r="30" spans="2:8" x14ac:dyDescent="0.25">
      <c r="B30" s="79" t="s">
        <v>38</v>
      </c>
      <c r="C30" s="79"/>
      <c r="D30" s="79"/>
      <c r="E30" s="79"/>
      <c r="F30" s="48"/>
      <c r="G30" s="48"/>
      <c r="H30" s="1"/>
    </row>
    <row r="31" spans="2:8" x14ac:dyDescent="0.25">
      <c r="B31" s="79" t="s">
        <v>8</v>
      </c>
      <c r="C31" s="79"/>
      <c r="D31" s="79"/>
      <c r="E31" s="79"/>
      <c r="F31" s="48"/>
      <c r="G31" s="48"/>
      <c r="H31" s="1"/>
    </row>
    <row r="32" spans="2:8" x14ac:dyDescent="0.25">
      <c r="B32" s="79" t="s">
        <v>9</v>
      </c>
      <c r="C32" s="79"/>
      <c r="D32" s="79"/>
      <c r="E32" s="79"/>
      <c r="F32" s="48"/>
      <c r="G32" s="48"/>
      <c r="H32" s="1"/>
    </row>
    <row r="33" spans="2:8" ht="14.4" hidden="1" outlineLevel="1" x14ac:dyDescent="0.3">
      <c r="B33" s="80" t="s">
        <v>10</v>
      </c>
      <c r="C33" s="80"/>
      <c r="D33" s="80"/>
      <c r="E33" s="80"/>
      <c r="F33" s="8">
        <f>SUM(F30:F32)</f>
        <v>0</v>
      </c>
      <c r="G33" s="8">
        <f>SUM(G30:G32)</f>
        <v>0</v>
      </c>
      <c r="H33" s="7"/>
    </row>
    <row r="34" spans="2:8" collapsed="1" x14ac:dyDescent="0.25">
      <c r="B34" s="73" t="s">
        <v>54</v>
      </c>
      <c r="C34" s="74"/>
      <c r="D34" s="74"/>
      <c r="E34" s="74"/>
      <c r="F34" s="75"/>
      <c r="G34" s="35">
        <f>F33-G33</f>
        <v>0</v>
      </c>
      <c r="H34" s="1"/>
    </row>
    <row r="35" spans="2:8" x14ac:dyDescent="0.25">
      <c r="B35" s="54"/>
      <c r="C35" s="55"/>
      <c r="D35" s="55"/>
      <c r="E35" s="55"/>
      <c r="F35" s="55"/>
      <c r="G35" s="56"/>
      <c r="H35" s="1"/>
    </row>
    <row r="36" spans="2:8" x14ac:dyDescent="0.25">
      <c r="B36" s="85" t="s">
        <v>71</v>
      </c>
      <c r="C36" s="86"/>
      <c r="D36" s="86"/>
      <c r="E36" s="86"/>
      <c r="F36" s="86"/>
      <c r="G36" s="87"/>
      <c r="H36" s="1"/>
    </row>
    <row r="37" spans="2:8" x14ac:dyDescent="0.25">
      <c r="B37" s="79" t="s">
        <v>11</v>
      </c>
      <c r="C37" s="79"/>
      <c r="D37" s="79"/>
      <c r="E37" s="79"/>
      <c r="F37" s="48"/>
      <c r="G37" s="48"/>
      <c r="H37" s="1"/>
    </row>
    <row r="38" spans="2:8" x14ac:dyDescent="0.25">
      <c r="B38" s="79" t="s">
        <v>12</v>
      </c>
      <c r="C38" s="79"/>
      <c r="D38" s="79"/>
      <c r="E38" s="79"/>
      <c r="F38" s="48"/>
      <c r="G38" s="48"/>
      <c r="H38" s="1"/>
    </row>
    <row r="39" spans="2:8" x14ac:dyDescent="0.25">
      <c r="B39" s="79" t="s">
        <v>64</v>
      </c>
      <c r="C39" s="79"/>
      <c r="D39" s="79"/>
      <c r="E39" s="79"/>
      <c r="F39" s="48"/>
      <c r="G39" s="48"/>
      <c r="H39" s="1"/>
    </row>
    <row r="40" spans="2:8" x14ac:dyDescent="0.25">
      <c r="B40" s="79" t="s">
        <v>70</v>
      </c>
      <c r="C40" s="79"/>
      <c r="D40" s="79"/>
      <c r="E40" s="79"/>
      <c r="F40" s="48"/>
      <c r="G40" s="48"/>
      <c r="H40" s="1"/>
    </row>
    <row r="41" spans="2:8" ht="14.4" hidden="1" outlineLevel="1" x14ac:dyDescent="0.3">
      <c r="B41" s="80" t="s">
        <v>10</v>
      </c>
      <c r="C41" s="80"/>
      <c r="D41" s="80"/>
      <c r="E41" s="80"/>
      <c r="F41" s="9">
        <f>SUM(F37:F40)</f>
        <v>0</v>
      </c>
      <c r="G41" s="9">
        <f>SUM(G37:G40)</f>
        <v>0</v>
      </c>
      <c r="H41" s="7"/>
    </row>
    <row r="42" spans="2:8" collapsed="1" x14ac:dyDescent="0.25">
      <c r="B42" s="73" t="s">
        <v>76</v>
      </c>
      <c r="C42" s="74"/>
      <c r="D42" s="74"/>
      <c r="E42" s="74"/>
      <c r="F42" s="36"/>
      <c r="G42" s="35">
        <f>F41-G41</f>
        <v>0</v>
      </c>
      <c r="H42" s="2"/>
    </row>
    <row r="43" spans="2:8" x14ac:dyDescent="0.25">
      <c r="B43" s="54"/>
      <c r="C43" s="55"/>
      <c r="D43" s="55"/>
      <c r="E43" s="55"/>
      <c r="F43" s="55"/>
      <c r="G43" s="56"/>
      <c r="H43" s="2"/>
    </row>
    <row r="44" spans="2:8" x14ac:dyDescent="0.25">
      <c r="B44" s="81" t="s">
        <v>59</v>
      </c>
      <c r="C44" s="82"/>
      <c r="D44" s="82"/>
      <c r="E44" s="82"/>
      <c r="F44" s="52"/>
      <c r="G44" s="53">
        <f>G34+G42</f>
        <v>0</v>
      </c>
      <c r="H44" s="2"/>
    </row>
    <row r="45" spans="2:8" hidden="1" outlineLevel="1" x14ac:dyDescent="0.25">
      <c r="B45" s="72" t="s">
        <v>52</v>
      </c>
      <c r="C45" s="72"/>
      <c r="D45" s="72"/>
      <c r="E45" s="72"/>
      <c r="F45" s="10"/>
      <c r="G45" s="20" t="e">
        <f>G44/G21</f>
        <v>#DIV/0!</v>
      </c>
      <c r="H45" s="2"/>
    </row>
    <row r="46" spans="2:8" collapsed="1" x14ac:dyDescent="0.25">
      <c r="B46" s="54"/>
      <c r="C46" s="55"/>
      <c r="D46" s="55"/>
      <c r="E46" s="55"/>
      <c r="F46" s="55"/>
      <c r="G46" s="56"/>
      <c r="H46" s="2"/>
    </row>
    <row r="47" spans="2:8" x14ac:dyDescent="0.25">
      <c r="B47" s="97" t="s">
        <v>69</v>
      </c>
      <c r="C47" s="97"/>
      <c r="D47" s="97"/>
      <c r="E47" s="97"/>
      <c r="F47" s="97"/>
      <c r="G47" s="97"/>
      <c r="H47" s="2"/>
    </row>
    <row r="48" spans="2:8" x14ac:dyDescent="0.25">
      <c r="B48" s="58" t="s">
        <v>72</v>
      </c>
      <c r="C48" s="58"/>
      <c r="D48" s="58"/>
      <c r="E48" s="58"/>
      <c r="F48" s="48"/>
      <c r="G48" s="48"/>
      <c r="H48" s="1"/>
    </row>
    <row r="49" spans="2:8" x14ac:dyDescent="0.25">
      <c r="B49" s="58" t="s">
        <v>73</v>
      </c>
      <c r="C49" s="58"/>
      <c r="D49" s="58"/>
      <c r="E49" s="58"/>
      <c r="F49" s="48"/>
      <c r="G49" s="48"/>
      <c r="H49" s="1"/>
    </row>
    <row r="50" spans="2:8" x14ac:dyDescent="0.25">
      <c r="B50" s="58" t="s">
        <v>56</v>
      </c>
      <c r="C50" s="58"/>
      <c r="D50" s="58"/>
      <c r="E50" s="58"/>
      <c r="F50" s="48"/>
      <c r="G50" s="48"/>
      <c r="H50" s="1"/>
    </row>
    <row r="51" spans="2:8" x14ac:dyDescent="0.25">
      <c r="B51" s="58" t="s">
        <v>74</v>
      </c>
      <c r="C51" s="58"/>
      <c r="D51" s="58"/>
      <c r="E51" s="58"/>
      <c r="F51" s="48"/>
      <c r="G51" s="48"/>
      <c r="H51" s="1"/>
    </row>
    <row r="52" spans="2:8" x14ac:dyDescent="0.25">
      <c r="B52" s="58" t="s">
        <v>55</v>
      </c>
      <c r="C52" s="58"/>
      <c r="D52" s="58"/>
      <c r="E52" s="58"/>
      <c r="F52" s="48"/>
      <c r="G52" s="48"/>
      <c r="H52" s="1"/>
    </row>
    <row r="53" spans="2:8" x14ac:dyDescent="0.25">
      <c r="B53" s="58" t="s">
        <v>57</v>
      </c>
      <c r="C53" s="58"/>
      <c r="D53" s="58"/>
      <c r="E53" s="58"/>
      <c r="F53" s="48"/>
      <c r="G53" s="48"/>
      <c r="H53" s="1"/>
    </row>
    <row r="54" spans="2:8" x14ac:dyDescent="0.25">
      <c r="B54" s="58" t="s">
        <v>58</v>
      </c>
      <c r="C54" s="58"/>
      <c r="D54" s="58"/>
      <c r="E54" s="58"/>
      <c r="F54" s="48"/>
      <c r="G54" s="48"/>
      <c r="H54" s="11"/>
    </row>
    <row r="55" spans="2:8" s="18" customFormat="1" ht="14.4" hidden="1" outlineLevel="1" x14ac:dyDescent="0.3">
      <c r="B55" s="59" t="s">
        <v>10</v>
      </c>
      <c r="C55" s="59"/>
      <c r="D55" s="59"/>
      <c r="E55" s="59"/>
      <c r="F55" s="21">
        <f>SUM(F48:F54)</f>
        <v>0</v>
      </c>
      <c r="G55" s="21">
        <f>SUM(G48:G54)</f>
        <v>0</v>
      </c>
      <c r="H55" s="22"/>
    </row>
    <row r="56" spans="2:8" collapsed="1" x14ac:dyDescent="0.25">
      <c r="B56" s="60" t="s">
        <v>69</v>
      </c>
      <c r="C56" s="61"/>
      <c r="D56" s="61"/>
      <c r="E56" s="61"/>
      <c r="F56" s="41"/>
      <c r="G56" s="42">
        <f>F55-G55</f>
        <v>0</v>
      </c>
      <c r="H56" s="1"/>
    </row>
    <row r="57" spans="2:8" x14ac:dyDescent="0.25">
      <c r="B57" s="54"/>
      <c r="C57" s="55"/>
      <c r="D57" s="55"/>
      <c r="E57" s="55"/>
      <c r="F57" s="55"/>
      <c r="G57" s="56"/>
      <c r="H57" s="1"/>
    </row>
    <row r="58" spans="2:8" x14ac:dyDescent="0.25">
      <c r="B58" s="60" t="s">
        <v>75</v>
      </c>
      <c r="C58" s="61"/>
      <c r="D58" s="61"/>
      <c r="E58" s="61"/>
      <c r="F58" s="41"/>
      <c r="G58" s="42">
        <f>G56+G44</f>
        <v>0</v>
      </c>
      <c r="H58" s="1"/>
    </row>
    <row r="59" spans="2:8" s="15" customFormat="1" x14ac:dyDescent="0.25">
      <c r="B59" s="65"/>
      <c r="C59" s="65"/>
      <c r="D59" s="65"/>
      <c r="E59" s="65"/>
      <c r="F59" s="65"/>
      <c r="G59" s="65"/>
      <c r="H59" s="14"/>
    </row>
    <row r="60" spans="2:8" x14ac:dyDescent="0.25">
      <c r="B60" s="57" t="s">
        <v>17</v>
      </c>
      <c r="C60" s="57"/>
      <c r="D60" s="57"/>
      <c r="E60" s="57"/>
      <c r="F60" s="57"/>
      <c r="G60" s="57"/>
      <c r="H60" s="1"/>
    </row>
    <row r="61" spans="2:8" x14ac:dyDescent="0.25">
      <c r="B61" s="66" t="s">
        <v>18</v>
      </c>
      <c r="C61" s="67"/>
      <c r="D61" s="67"/>
      <c r="E61" s="67"/>
      <c r="F61" s="68"/>
      <c r="G61" s="37">
        <f>(G11*C20)+(C21*G11)</f>
        <v>0</v>
      </c>
      <c r="H61" s="1"/>
    </row>
    <row r="62" spans="2:8" x14ac:dyDescent="0.25">
      <c r="B62" s="66" t="s">
        <v>19</v>
      </c>
      <c r="C62" s="67"/>
      <c r="D62" s="67"/>
      <c r="E62" s="67"/>
      <c r="F62" s="68"/>
      <c r="G62" s="48"/>
      <c r="H62" s="1"/>
    </row>
    <row r="63" spans="2:8" x14ac:dyDescent="0.25">
      <c r="B63" s="66" t="s">
        <v>20</v>
      </c>
      <c r="C63" s="67"/>
      <c r="D63" s="67"/>
      <c r="E63" s="67"/>
      <c r="F63" s="68"/>
      <c r="G63" s="37">
        <f>(C20*G12)+(G12*C21)</f>
        <v>0</v>
      </c>
      <c r="H63" s="1"/>
    </row>
    <row r="64" spans="2:8" x14ac:dyDescent="0.25">
      <c r="B64" s="66" t="s">
        <v>21</v>
      </c>
      <c r="C64" s="67"/>
      <c r="D64" s="67"/>
      <c r="E64" s="67"/>
      <c r="F64" s="68"/>
      <c r="G64" s="48"/>
      <c r="H64" s="1"/>
    </row>
    <row r="65" spans="2:8" x14ac:dyDescent="0.25">
      <c r="B65" s="66" t="s">
        <v>22</v>
      </c>
      <c r="C65" s="67"/>
      <c r="D65" s="67"/>
      <c r="E65" s="67"/>
      <c r="F65" s="68"/>
      <c r="G65" s="48"/>
      <c r="H65" s="1"/>
    </row>
    <row r="66" spans="2:8" x14ac:dyDescent="0.25">
      <c r="B66" s="69" t="s">
        <v>66</v>
      </c>
      <c r="C66" s="70"/>
      <c r="D66" s="70"/>
      <c r="E66" s="70"/>
      <c r="F66" s="71"/>
      <c r="G66" s="48"/>
      <c r="H66" s="1"/>
    </row>
    <row r="67" spans="2:8" x14ac:dyDescent="0.25">
      <c r="B67" s="60" t="s">
        <v>26</v>
      </c>
      <c r="C67" s="61"/>
      <c r="D67" s="61"/>
      <c r="E67" s="61"/>
      <c r="F67" s="41"/>
      <c r="G67" s="42">
        <f>SUM(G61:G66)</f>
        <v>0</v>
      </c>
      <c r="H67" s="1"/>
    </row>
    <row r="68" spans="2:8" x14ac:dyDescent="0.25">
      <c r="B68" s="54"/>
      <c r="C68" s="55"/>
      <c r="D68" s="55"/>
      <c r="E68" s="55"/>
      <c r="F68" s="55"/>
      <c r="G68" s="56"/>
      <c r="H68" s="1"/>
    </row>
    <row r="69" spans="2:8" s="19" customFormat="1" x14ac:dyDescent="0.25">
      <c r="B69" s="84" t="s">
        <v>27</v>
      </c>
      <c r="C69" s="84"/>
      <c r="D69" s="84"/>
      <c r="E69" s="84"/>
      <c r="F69" s="84"/>
      <c r="G69" s="13">
        <f>G58-G67</f>
        <v>0</v>
      </c>
      <c r="H69" s="2"/>
    </row>
    <row r="70" spans="2:8" x14ac:dyDescent="0.25">
      <c r="B70" s="1"/>
      <c r="C70" s="1"/>
      <c r="D70" s="1"/>
      <c r="E70" s="1"/>
      <c r="F70" s="1"/>
      <c r="G70" s="1"/>
      <c r="H70" s="1"/>
    </row>
    <row r="71" spans="2:8" x14ac:dyDescent="0.25">
      <c r="B71" s="84" t="s">
        <v>51</v>
      </c>
      <c r="C71" s="84"/>
    </row>
    <row r="72" spans="2:8" x14ac:dyDescent="0.25">
      <c r="B72" s="27" t="s">
        <v>68</v>
      </c>
      <c r="C72" s="37">
        <f>G67</f>
        <v>0</v>
      </c>
    </row>
    <row r="73" spans="2:8" x14ac:dyDescent="0.25">
      <c r="B73" s="27" t="s">
        <v>61</v>
      </c>
      <c r="C73" s="37">
        <f>G58</f>
        <v>0</v>
      </c>
    </row>
    <row r="74" spans="2:8" x14ac:dyDescent="0.25">
      <c r="B74" s="27" t="s">
        <v>60</v>
      </c>
      <c r="C74" s="38" t="e">
        <f>C72/C73</f>
        <v>#DIV/0!</v>
      </c>
    </row>
    <row r="75" spans="2:8" x14ac:dyDescent="0.25">
      <c r="B75" s="33" t="s">
        <v>67</v>
      </c>
      <c r="C75" s="99" t="e">
        <f>(C73/2)/(G11+G12)</f>
        <v>#DIV/0!</v>
      </c>
    </row>
  </sheetData>
  <mergeCells count="66">
    <mergeCell ref="C2:G2"/>
    <mergeCell ref="B3:G3"/>
    <mergeCell ref="C5:G5"/>
    <mergeCell ref="C6:G6"/>
    <mergeCell ref="B19:G19"/>
    <mergeCell ref="C7:D7"/>
    <mergeCell ref="F7:G7"/>
    <mergeCell ref="C8:D8"/>
    <mergeCell ref="F8:G8"/>
    <mergeCell ref="B9:G9"/>
    <mergeCell ref="B13:G13"/>
    <mergeCell ref="B14:G14"/>
    <mergeCell ref="E16:F16"/>
    <mergeCell ref="E17:F17"/>
    <mergeCell ref="B18:G18"/>
    <mergeCell ref="B10:G10"/>
    <mergeCell ref="B33:E33"/>
    <mergeCell ref="E21:F21"/>
    <mergeCell ref="B22:G22"/>
    <mergeCell ref="B23:G23"/>
    <mergeCell ref="E25:F25"/>
    <mergeCell ref="B26:G26"/>
    <mergeCell ref="B27:G27"/>
    <mergeCell ref="B28:G28"/>
    <mergeCell ref="B29:E29"/>
    <mergeCell ref="B30:E30"/>
    <mergeCell ref="B31:E31"/>
    <mergeCell ref="B32:E32"/>
    <mergeCell ref="B45:E45"/>
    <mergeCell ref="B34:F34"/>
    <mergeCell ref="B35:G35"/>
    <mergeCell ref="B36:G36"/>
    <mergeCell ref="B37:E37"/>
    <mergeCell ref="B38:E38"/>
    <mergeCell ref="B39:E39"/>
    <mergeCell ref="B40:E40"/>
    <mergeCell ref="B41:E41"/>
    <mergeCell ref="B42:E42"/>
    <mergeCell ref="B43:G43"/>
    <mergeCell ref="B44:E44"/>
    <mergeCell ref="B52:E52"/>
    <mergeCell ref="B53:E53"/>
    <mergeCell ref="B54:E54"/>
    <mergeCell ref="B55:E55"/>
    <mergeCell ref="B56:E56"/>
    <mergeCell ref="B47:G47"/>
    <mergeCell ref="B48:E48"/>
    <mergeCell ref="B49:E49"/>
    <mergeCell ref="B50:E50"/>
    <mergeCell ref="B51:E51"/>
    <mergeCell ref="B71:C71"/>
    <mergeCell ref="C4:G4"/>
    <mergeCell ref="B64:F64"/>
    <mergeCell ref="B65:F65"/>
    <mergeCell ref="B66:F66"/>
    <mergeCell ref="B67:E67"/>
    <mergeCell ref="B68:G68"/>
    <mergeCell ref="B69:F69"/>
    <mergeCell ref="B58:E58"/>
    <mergeCell ref="B59:G59"/>
    <mergeCell ref="B60:G60"/>
    <mergeCell ref="B61:F61"/>
    <mergeCell ref="B62:F62"/>
    <mergeCell ref="B63:F63"/>
    <mergeCell ref="B57:G57"/>
    <mergeCell ref="B46:G46"/>
  </mergeCells>
  <conditionalFormatting sqref="G69">
    <cfRule type="cellIs" dxfId="1" priority="1" operator="greaterThan">
      <formula>0</formula>
    </cfRule>
    <cfRule type="cellIs" dxfId="0" priority="2" operator="lessThanOrEqual">
      <formula>0</formula>
    </cfRule>
  </conditionalFormatting>
  <pageMargins left="0.35433070866141736" right="0.39370078740157483" top="1.1811023622047245" bottom="0.59055118110236227" header="0.19685039370078741" footer="0.31496062992125984"/>
  <pageSetup paperSize="9" scale="84" fitToHeight="0" orientation="portrait" r:id="rId1"/>
  <headerFooter scaleWithDoc="0">
    <oddFooter>&amp;L&amp;7&amp;A&amp;C&amp;7   &amp;R&amp;7&amp;P/&amp;N</oddFooter>
  </headerFooter>
  <rowBreaks count="1" manualBreakCount="1">
    <brk id="58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'Daten (ausblenden)'!$E$1:$E$2</xm:f>
          </x14:formula1>
          <xm:sqref>C5:G5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sqref="A1:B1"/>
    </sheetView>
  </sheetViews>
  <sheetFormatPr baseColWidth="10" defaultRowHeight="13.8" x14ac:dyDescent="0.25"/>
  <cols>
    <col min="2" max="2" width="35" bestFit="1" customWidth="1"/>
    <col min="4" max="4" width="39.59765625" customWidth="1"/>
  </cols>
  <sheetData>
    <row r="1" spans="1:5" x14ac:dyDescent="0.25">
      <c r="A1" s="98" t="s">
        <v>29</v>
      </c>
      <c r="B1" s="98"/>
      <c r="D1" t="s">
        <v>48</v>
      </c>
      <c r="E1" t="s">
        <v>62</v>
      </c>
    </row>
    <row r="2" spans="1:5" x14ac:dyDescent="0.25">
      <c r="A2">
        <v>1</v>
      </c>
      <c r="B2" t="s">
        <v>30</v>
      </c>
      <c r="D2" t="s">
        <v>49</v>
      </c>
      <c r="E2" t="s">
        <v>63</v>
      </c>
    </row>
    <row r="3" spans="1:5" x14ac:dyDescent="0.25">
      <c r="A3">
        <v>2</v>
      </c>
      <c r="B3" t="s">
        <v>31</v>
      </c>
      <c r="D3" t="s">
        <v>65</v>
      </c>
    </row>
    <row r="4" spans="1:5" x14ac:dyDescent="0.25">
      <c r="A4">
        <v>3</v>
      </c>
      <c r="B4" t="s">
        <v>32</v>
      </c>
    </row>
    <row r="5" spans="1:5" x14ac:dyDescent="0.25">
      <c r="A5">
        <v>4</v>
      </c>
      <c r="B5" t="s">
        <v>33</v>
      </c>
    </row>
    <row r="6" spans="1:5" x14ac:dyDescent="0.25">
      <c r="A6">
        <v>5</v>
      </c>
      <c r="B6" t="s">
        <v>34</v>
      </c>
    </row>
    <row r="7" spans="1:5" x14ac:dyDescent="0.25">
      <c r="A7">
        <v>6</v>
      </c>
      <c r="B7" t="s">
        <v>46</v>
      </c>
    </row>
    <row r="8" spans="1:5" x14ac:dyDescent="0.25">
      <c r="A8">
        <v>7</v>
      </c>
      <c r="B8" t="s">
        <v>35</v>
      </c>
    </row>
    <row r="9" spans="1:5" x14ac:dyDescent="0.25">
      <c r="A9">
        <v>8</v>
      </c>
      <c r="B9" t="s">
        <v>36</v>
      </c>
    </row>
  </sheetData>
  <mergeCells count="1">
    <mergeCell ref="A1:B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4</vt:i4>
      </vt:variant>
    </vt:vector>
  </HeadingPairs>
  <TitlesOfParts>
    <vt:vector size="7" baseType="lpstr">
      <vt:lpstr>Kalkulation HF</vt:lpstr>
      <vt:lpstr>Kalkulation VK_BP-HFP</vt:lpstr>
      <vt:lpstr>Daten (ausblenden)</vt:lpstr>
      <vt:lpstr>'Kalkulation HF'!Druckbereich</vt:lpstr>
      <vt:lpstr>'Kalkulation VK_BP-HFP'!Druckbereich</vt:lpstr>
      <vt:lpstr>'Kalkulation HF'!Drucktitel</vt:lpstr>
      <vt:lpstr>'Kalkulation VK_BP-HFP'!Drucktitel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Bähler Désirée, BKD-MBA-F-C</dc:creator>
  <cp:lastModifiedBy>Bähler Désirée, BKD-MBA-F-C</cp:lastModifiedBy>
  <cp:lastPrinted>2021-12-07T14:01:33Z</cp:lastPrinted>
  <dcterms:created xsi:type="dcterms:W3CDTF">2017-01-27T10:03:10Z</dcterms:created>
  <dcterms:modified xsi:type="dcterms:W3CDTF">2021-12-09T09:05:42Z</dcterms:modified>
</cp:coreProperties>
</file>