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BA.erz.be.ch\DATA-MBA\UserHomes\mm1b\Z_Systems\RedirectedFolders\Documents\CMIAXIOMA\8a4395fdeab94377b0a20201a95f8c01\"/>
    </mc:Choice>
  </mc:AlternateContent>
  <bookViews>
    <workbookView xWindow="0" yWindow="0" windowWidth="12825" windowHeight="6150"/>
  </bookViews>
  <sheets>
    <sheet name="Formular FR Entschädigungen" sheetId="1" r:id="rId1"/>
    <sheet name="Definitionen allgemein" sheetId="2" state="hidden" r:id="rId2"/>
    <sheet name="Definitionen Abrg" sheetId="3" state="hidden" r:id="rId3"/>
    <sheet name="Formelerstellung"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3" i="1"/>
  <c r="H32" i="1"/>
  <c r="H40" i="1" l="1"/>
  <c r="C218" i="3" l="1"/>
  <c r="C217" i="3"/>
  <c r="C216" i="3"/>
  <c r="C215" i="3"/>
  <c r="C214" i="3"/>
  <c r="C213" i="3"/>
  <c r="C212" i="3"/>
  <c r="C211" i="3"/>
  <c r="C210" i="3"/>
  <c r="H48" i="1"/>
  <c r="H47" i="1"/>
  <c r="H46" i="1"/>
  <c r="H45" i="1"/>
  <c r="H44" i="1"/>
  <c r="H43" i="1"/>
  <c r="H42" i="1"/>
  <c r="H41" i="1"/>
  <c r="S40" i="3" l="1"/>
  <c r="S39" i="3"/>
  <c r="S38" i="3"/>
  <c r="S37" i="3"/>
  <c r="S36" i="3"/>
  <c r="S35" i="3"/>
  <c r="S34" i="3"/>
  <c r="S33" i="3"/>
  <c r="S32" i="3"/>
  <c r="S31" i="3"/>
  <c r="S30" i="3"/>
  <c r="S29" i="3"/>
  <c r="S28" i="3"/>
  <c r="S27" i="3"/>
  <c r="S26" i="3"/>
  <c r="S25" i="3"/>
  <c r="S24" i="3"/>
  <c r="S23" i="3"/>
  <c r="S22" i="3"/>
  <c r="S21" i="3"/>
  <c r="S20" i="3"/>
  <c r="S19" i="3"/>
  <c r="S18" i="3"/>
  <c r="S17" i="3"/>
  <c r="O40" i="3"/>
  <c r="O39" i="3"/>
  <c r="O38" i="3"/>
  <c r="O37" i="3"/>
  <c r="O36" i="3"/>
  <c r="O35" i="3"/>
  <c r="O34" i="3"/>
  <c r="O33" i="3"/>
  <c r="O32" i="3"/>
  <c r="O31" i="3"/>
  <c r="O30" i="3"/>
  <c r="O29" i="3"/>
  <c r="O28" i="3"/>
  <c r="O27" i="3"/>
  <c r="O26" i="3"/>
  <c r="O25" i="3"/>
  <c r="O24" i="3"/>
  <c r="O23" i="3"/>
  <c r="O22" i="3"/>
  <c r="O21" i="3"/>
  <c r="O20" i="3"/>
  <c r="O19" i="3"/>
  <c r="O18" i="3"/>
  <c r="O17" i="3"/>
  <c r="K40" i="3"/>
  <c r="K39" i="3"/>
  <c r="K38" i="3"/>
  <c r="K37" i="3"/>
  <c r="K36" i="3"/>
  <c r="K35" i="3"/>
  <c r="K34" i="3"/>
  <c r="K33" i="3"/>
  <c r="K32" i="3"/>
  <c r="K31" i="3"/>
  <c r="K30" i="3"/>
  <c r="K29" i="3"/>
  <c r="K28" i="3"/>
  <c r="K27" i="3"/>
  <c r="K26" i="3"/>
  <c r="K25" i="3"/>
  <c r="K24" i="3"/>
  <c r="K23" i="3"/>
  <c r="K22" i="3"/>
  <c r="K21" i="3"/>
  <c r="K20" i="3"/>
  <c r="K19" i="3"/>
  <c r="K18" i="3"/>
  <c r="K17" i="3"/>
  <c r="G40" i="3"/>
  <c r="G39" i="3"/>
  <c r="G38" i="3"/>
  <c r="G37" i="3"/>
  <c r="G36" i="3"/>
  <c r="G35" i="3"/>
  <c r="G34" i="3"/>
  <c r="G33" i="3"/>
  <c r="G32" i="3"/>
  <c r="G31" i="3"/>
  <c r="G30" i="3"/>
  <c r="G29" i="3"/>
  <c r="G28" i="3"/>
  <c r="G27" i="3"/>
  <c r="G26" i="3"/>
  <c r="G25" i="3"/>
  <c r="G24" i="3"/>
  <c r="G23" i="3"/>
  <c r="G22" i="3"/>
  <c r="G21" i="3"/>
  <c r="G20" i="3"/>
  <c r="G19" i="3"/>
  <c r="G18" i="3"/>
  <c r="G17" i="3"/>
  <c r="S42" i="3" l="1"/>
  <c r="O42" i="3"/>
  <c r="K42" i="3"/>
  <c r="H64" i="1" l="1"/>
  <c r="H72" i="1" s="1"/>
  <c r="H60" i="1"/>
  <c r="H59" i="1"/>
  <c r="H55" i="1"/>
  <c r="H54" i="1"/>
  <c r="G34" i="1"/>
  <c r="S16" i="3"/>
  <c r="O16" i="3"/>
  <c r="K16" i="3"/>
  <c r="G16" i="3"/>
  <c r="T18" i="3"/>
  <c r="U18" i="3"/>
  <c r="T19" i="3"/>
  <c r="U19" i="3"/>
  <c r="T20" i="3"/>
  <c r="U20" i="3"/>
  <c r="T21" i="3"/>
  <c r="U21" i="3"/>
  <c r="T22" i="3"/>
  <c r="U22" i="3"/>
  <c r="T23" i="3"/>
  <c r="U23" i="3"/>
  <c r="T24" i="3"/>
  <c r="U24" i="3"/>
  <c r="T25" i="3"/>
  <c r="U25" i="3"/>
  <c r="T26" i="3"/>
  <c r="U26" i="3"/>
  <c r="T27" i="3"/>
  <c r="U27" i="3"/>
  <c r="T28" i="3"/>
  <c r="U28" i="3"/>
  <c r="T29" i="3"/>
  <c r="U29" i="3"/>
  <c r="T30" i="3"/>
  <c r="U30" i="3"/>
  <c r="T31" i="3"/>
  <c r="U31" i="3"/>
  <c r="T32" i="3"/>
  <c r="U32" i="3"/>
  <c r="T33" i="3"/>
  <c r="U33" i="3"/>
  <c r="T34" i="3"/>
  <c r="U34" i="3"/>
  <c r="T35" i="3"/>
  <c r="U35" i="3"/>
  <c r="T36" i="3"/>
  <c r="U36" i="3"/>
  <c r="T37" i="3"/>
  <c r="U37" i="3"/>
  <c r="T38" i="3"/>
  <c r="U38" i="3"/>
  <c r="T39" i="3"/>
  <c r="U39" i="3"/>
  <c r="T40" i="3"/>
  <c r="U40" i="3"/>
  <c r="U17" i="3"/>
  <c r="T17" i="3"/>
  <c r="Q17" i="3"/>
  <c r="P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P35" i="3"/>
  <c r="Q35" i="3"/>
  <c r="P36" i="3"/>
  <c r="Q36" i="3"/>
  <c r="P37" i="3"/>
  <c r="Q37" i="3"/>
  <c r="P38" i="3"/>
  <c r="Q38" i="3"/>
  <c r="P39" i="3"/>
  <c r="Q39" i="3"/>
  <c r="P40" i="3"/>
  <c r="Q40" i="3"/>
  <c r="H17" i="3"/>
  <c r="L17" i="3"/>
  <c r="M17" i="3"/>
  <c r="M18" i="3"/>
  <c r="M19" i="3"/>
  <c r="M20" i="3"/>
  <c r="M21" i="3"/>
  <c r="M22" i="3"/>
  <c r="M23" i="3"/>
  <c r="M24" i="3"/>
  <c r="M25" i="3"/>
  <c r="M26" i="3"/>
  <c r="M27" i="3"/>
  <c r="M28" i="3"/>
  <c r="M29" i="3"/>
  <c r="M30" i="3"/>
  <c r="M31" i="3"/>
  <c r="M32" i="3"/>
  <c r="M33" i="3"/>
  <c r="M34" i="3"/>
  <c r="M35" i="3"/>
  <c r="M36" i="3"/>
  <c r="M37" i="3"/>
  <c r="M38" i="3"/>
  <c r="M39" i="3"/>
  <c r="M40" i="3"/>
  <c r="L18" i="3"/>
  <c r="L19" i="3"/>
  <c r="L20" i="3"/>
  <c r="L21" i="3"/>
  <c r="L22" i="3"/>
  <c r="L23" i="3"/>
  <c r="L24" i="3"/>
  <c r="L25" i="3"/>
  <c r="L26" i="3"/>
  <c r="L27" i="3"/>
  <c r="L28" i="3"/>
  <c r="L29" i="3"/>
  <c r="L30" i="3"/>
  <c r="L31" i="3"/>
  <c r="L32" i="3"/>
  <c r="L33" i="3"/>
  <c r="L34" i="3"/>
  <c r="L35" i="3"/>
  <c r="L36" i="3"/>
  <c r="L37" i="3"/>
  <c r="L38" i="3"/>
  <c r="L39" i="3"/>
  <c r="L40" i="3"/>
  <c r="I17" i="3"/>
  <c r="H18" i="3"/>
  <c r="I18" i="3"/>
  <c r="H19" i="3"/>
  <c r="I19" i="3"/>
  <c r="H20" i="3"/>
  <c r="I20" i="3"/>
  <c r="H21" i="3"/>
  <c r="I21" i="3"/>
  <c r="H22" i="3"/>
  <c r="I22" i="3"/>
  <c r="H23" i="3"/>
  <c r="I23" i="3"/>
  <c r="H24" i="3"/>
  <c r="I24" i="3"/>
  <c r="H25" i="3"/>
  <c r="I25" i="3"/>
  <c r="H26" i="3"/>
  <c r="I26" i="3"/>
  <c r="H27" i="3"/>
  <c r="G42" i="3" s="1"/>
  <c r="H30" i="1" s="1"/>
  <c r="I27" i="3"/>
  <c r="H28" i="3"/>
  <c r="I28" i="3"/>
  <c r="H29" i="3"/>
  <c r="I29" i="3"/>
  <c r="H30" i="3"/>
  <c r="I30" i="3"/>
  <c r="H31" i="3"/>
  <c r="I31" i="3"/>
  <c r="H32" i="3"/>
  <c r="I32" i="3"/>
  <c r="H33" i="3"/>
  <c r="I33" i="3"/>
  <c r="H34" i="3"/>
  <c r="I34" i="3"/>
  <c r="H35" i="3"/>
  <c r="I35" i="3"/>
  <c r="H36" i="3"/>
  <c r="I36" i="3"/>
  <c r="H37" i="3"/>
  <c r="I37" i="3"/>
  <c r="H38" i="3"/>
  <c r="I38" i="3"/>
  <c r="H39" i="3"/>
  <c r="I39" i="3"/>
  <c r="H40" i="3"/>
  <c r="I40" i="3"/>
  <c r="C177" i="3"/>
  <c r="C176" i="3"/>
  <c r="C175" i="3"/>
  <c r="C174" i="3"/>
  <c r="C173" i="3"/>
  <c r="C172" i="3"/>
  <c r="C171" i="3"/>
  <c r="C170" i="3"/>
  <c r="C169" i="3"/>
  <c r="C168" i="3"/>
  <c r="C167" i="3"/>
  <c r="C149" i="3"/>
  <c r="C148" i="3"/>
  <c r="C147" i="3"/>
  <c r="C146" i="3"/>
  <c r="C145" i="3"/>
  <c r="C144" i="3"/>
  <c r="C143" i="3"/>
  <c r="C142" i="3"/>
  <c r="C141" i="3"/>
  <c r="C140" i="3"/>
  <c r="C139" i="3"/>
  <c r="C138" i="3"/>
  <c r="C137" i="3"/>
  <c r="C118" i="3"/>
  <c r="C117" i="3"/>
  <c r="C116" i="3"/>
  <c r="C115" i="3"/>
  <c r="C114" i="3"/>
  <c r="C113" i="3"/>
  <c r="C112" i="3"/>
  <c r="C111" i="3"/>
  <c r="C110" i="3"/>
  <c r="C109" i="3"/>
  <c r="C108" i="3"/>
  <c r="C107" i="3"/>
  <c r="C99" i="3"/>
  <c r="C98" i="3"/>
  <c r="C97" i="3"/>
  <c r="C96" i="3"/>
  <c r="C95" i="3"/>
  <c r="C94" i="3"/>
  <c r="C93" i="3"/>
  <c r="C92" i="3"/>
  <c r="C91" i="3"/>
  <c r="C90" i="3"/>
  <c r="C89" i="3"/>
  <c r="C88" i="3"/>
  <c r="C87" i="3"/>
  <c r="C86" i="3"/>
  <c r="C85" i="3"/>
  <c r="C84" i="3"/>
  <c r="C83" i="3"/>
  <c r="C82" i="3"/>
  <c r="C81" i="3"/>
  <c r="C80" i="3"/>
  <c r="C79" i="3"/>
  <c r="C78" i="3"/>
  <c r="C77" i="3"/>
  <c r="C57" i="3"/>
  <c r="C56" i="3"/>
  <c r="C55" i="3"/>
  <c r="C54" i="3"/>
  <c r="C53" i="3"/>
  <c r="C52" i="3"/>
  <c r="C51" i="3"/>
  <c r="C50" i="3"/>
  <c r="C49" i="3"/>
  <c r="C48" i="3"/>
  <c r="C23" i="3"/>
  <c r="C22" i="3"/>
  <c r="C21" i="3"/>
  <c r="C20" i="3"/>
  <c r="C19" i="3"/>
  <c r="C18" i="3"/>
  <c r="C17" i="3"/>
  <c r="H73" i="1" l="1"/>
  <c r="C219" i="3"/>
  <c r="G49" i="1" s="1"/>
  <c r="G50" i="1" s="1"/>
  <c r="G35" i="1"/>
  <c r="H50" i="1" l="1"/>
  <c r="H49" i="1"/>
  <c r="H34" i="1"/>
  <c r="H35" i="1" s="1"/>
  <c r="H51" i="1" l="1"/>
  <c r="H71" i="1" s="1"/>
  <c r="H74" i="1" s="1"/>
  <c r="G51" i="1"/>
</calcChain>
</file>

<file path=xl/sharedStrings.xml><?xml version="1.0" encoding="utf-8"?>
<sst xmlns="http://schemas.openxmlformats.org/spreadsheetml/2006/main" count="494" uniqueCount="273">
  <si>
    <t>Anrede</t>
  </si>
  <si>
    <t>Korrespondenzsprache</t>
  </si>
  <si>
    <t>Jahr</t>
  </si>
  <si>
    <t>AKAD, Bern</t>
  </si>
  <si>
    <t>BBZ cfp Biel Bienne</t>
  </si>
  <si>
    <t>BFB Biel Bienne</t>
  </si>
  <si>
    <t>BFSL, Langenthal</t>
  </si>
  <si>
    <t>BWD,  Bern</t>
  </si>
  <si>
    <t>ceff commerce, Tramelan</t>
  </si>
  <si>
    <t>ceff artisanal/technique/santé social, Saint Imier</t>
  </si>
  <si>
    <t>ESC La Neuveville</t>
  </si>
  <si>
    <t>ESC Bienne / WMS Biel</t>
  </si>
  <si>
    <t>Feusi</t>
  </si>
  <si>
    <t>GIB Bern</t>
  </si>
  <si>
    <t>IDM, Thun</t>
  </si>
  <si>
    <t>Inforama, Zollikofen</t>
  </si>
  <si>
    <t>Minerva, Bern</t>
  </si>
  <si>
    <t>WKS AG, Bern</t>
  </si>
  <si>
    <t>WKS Verein, Bern</t>
  </si>
  <si>
    <t>WST Thun</t>
  </si>
  <si>
    <t>WMS Biel / ESC Bienne</t>
  </si>
  <si>
    <t>WMS Thun</t>
  </si>
  <si>
    <t>Zivilstand</t>
  </si>
  <si>
    <t>Anstellungsverhältnis</t>
  </si>
  <si>
    <t>Kantonsangestellte/r</t>
  </si>
  <si>
    <t>Lehrperson</t>
  </si>
  <si>
    <t>andere (bitte Konto angeben)</t>
  </si>
  <si>
    <t>AusrichtungBM1</t>
  </si>
  <si>
    <t>ARTE Gestaltung und Kunst</t>
  </si>
  <si>
    <t>Ausrichtung unbekannt oder mehrere</t>
  </si>
  <si>
    <t>GeSo  Gesundheit und Soziales</t>
  </si>
  <si>
    <t>NLL Natur, Landschaft, Lebensmittel</t>
  </si>
  <si>
    <t>TALS Technik, Architektur, LifeScience</t>
  </si>
  <si>
    <t>WDW&amp;WDD Wirtschaft und Dienstleistungen</t>
  </si>
  <si>
    <t>SCHRIFTLICH</t>
  </si>
  <si>
    <t>Ausrichtung Fach schriftlich 1</t>
  </si>
  <si>
    <t>Fach unbekannt schriftlich</t>
  </si>
  <si>
    <t>Ansatz schriftliche Prüfung pro Kandidat</t>
  </si>
  <si>
    <t>Dauer Prüfung schriftlich in M</t>
  </si>
  <si>
    <t>Fach ARTE schriftlich</t>
  </si>
  <si>
    <t>Fach GeSo schriftlich</t>
  </si>
  <si>
    <t xml:space="preserve"> </t>
  </si>
  <si>
    <t>Fach NLL schriftlich</t>
  </si>
  <si>
    <t>Fach TALS schriftlich</t>
  </si>
  <si>
    <t>Fach WDW WDD schriftlich</t>
  </si>
  <si>
    <t>=wenn(A28='Definitionen Abrg'!$A$3;'Definitionen Abrg'!$B$17:$B$23;wenn(A28='Definitionen Abrg'!$A$4;'Definitionen Abrg'!$B$48:$B$57;wenn(A28='Definitionen Abrg'!$A$5;'Definitionen Abrg'!$B$77:$B$99;wenn(A28='Definitionen Abrg'!$A$6;'Definitionen Abrg'!$B$107:$B$118;wenn(A28='Definitionen Abrg'!$A$7;'Definitionen Abrg'!$B$137:$B$149;wenn(A28='Definitionen Abrg'!$A$8;'Definitionen Abrg'!$B$167:$B$177))))))</t>
  </si>
  <si>
    <t>=wenn('Formular DE Entschädigungen'!A28:B28='Definitionen Abrg'!$A$3;'Definitionen Abrg'!$B$17:$B$23;wenn('Formular DE Entschädigungen'!A28:B28='Definitionen Abrg'!$A$4;'Definitionen Abrg'!$B$48:$B$57;wenn('Formular DE Entschädigungen'!A28:B28='Definitionen Abrg'!$A$5;'Definitionen Abrg'!$B$77:$B$99;wenn('Formular DE Entschädigungen'!A28:B28='Definitionen Abrg'!$A$6;'Definitionen Abrg'!$B$107:$B$118;wenn('Formular DE Entschädigungen'!A28:B28='Definitionen Abrg'!$A$7;'Definitionen Abrg'!$B$137:$B$149;wenn('Formular DE Entschädigungen'!A28:B28='Definitionen Abrg'!$A$8;'Definitionen Abrg'!$B$167:$B$177))))))</t>
  </si>
  <si>
    <t>=wenn('Formular DE Entschädigungen'!A28:B28='Definitionen Abrg'!$A$3;'Definitionen Abrg'!B17;wenn('Formular DE Entschädigungen'!A28:B28='Definitionen Abrg'!$A$4;'Definitionen Abrg'!B48;wenn('Formular DE Entschädigungen'!A28:B28='Definitionen Abrg'!$A$5;'Definitionen Abrg'!B77;wenn('Formular DE Entschädigungen'!A28:B28='Definitionen Abrg'!$A$6;'Definitionen Abrg'!B107;wenn('Formular DE Entschädigungen'!A28:B28='Definitionen Abrg'!$A$7;'Definitionen Abrg'!B137;wenn('Formular DE Entschädigungen'!A28:B28='Definitionen Abrg'!$A$8;'Definitionen Abrg'!B167))))))</t>
  </si>
  <si>
    <t>ohne Zeilen/Spalten Fixierung</t>
  </si>
  <si>
    <t>Mit Spaltenfixierung</t>
  </si>
  <si>
    <t>Mit Zeilenfixierung</t>
  </si>
  <si>
    <t>Feldauswahl Schriftlich 1</t>
  </si>
  <si>
    <t>'=WENN('Formular DE Entschädigungen'!$A$28='Definitionen Abrg'!$A$3;'Definitionen Abrg'!B17;WENN('Formular DE Entschädigungen'!$A$28='Definitionen Abrg'!$A$4;'Definitionen Abrg'!B48;WENN('Formular DE Entschädigungen'!$A$28='Definitionen Abrg'!$A$5;'Definitionen Abrg'!B77;WENN('Formular DE Entschädigungen'!$A$28='Definitionen Abrg'!$A$6;'Definitionen Abrg'!B107;WENN('Formular DE Entschädigungen'!$A$28='Definitionen Abrg'!$A$7;'Definitionen Abrg'!B137;WENN('Formular DE Entschädigungen'!$A$28='Definitionen Abrg'!$A$8;'Definitionen Abrg'!B167))))))</t>
  </si>
  <si>
    <t>Feldauswahl Schriftlich 2</t>
  </si>
  <si>
    <t>'=WENN('Formular DE Entschädigungen'!$A$28='Definitionen Abrg'!$A$2;"Leer - Fach wählen";WENN('Formular DE Entschädigungen'!$A$28='Definitionen Abrg'!$A$3;'Definitionen Abrg'!B17;WENN('Formular DE Entschädigungen'!$A$28='Definitionen Abrg'!$A$4;'Definitionen Abrg'!B48;WENN('Formular DE Entschädigungen'!$A$28='Definitionen Abrg'!$A$5;'Definitionen Abrg'!B77;WENN('Formular DE Entschädigungen'!$A$28='Definitionen Abrg'!$A$6;'Definitionen Abrg'!B107;WENN('Formular DE Entschädigungen'!$A$28='Definitionen Abrg'!$A$7;'Definitionen Abrg'!B137;WENN('Formular DE Entschädigungen'!$A$28='Definitionen Abrg'!$A$8;'Definitionen Abrg'!B167)))))))</t>
  </si>
  <si>
    <t>Feldauswahl Schriftlich 3</t>
  </si>
  <si>
    <t>'=WENN('Formular DE Entschädigungen'!$A$28='Definitionen Abrg'!$A$3;'Definitionen Abrg'!C17;WENN('Formular DE Entschädigungen'!$A$28='Definitionen Abrg'!$A$4;'Definitionen Abrg'!C48;WENN('Formular DE Entschädigungen'!$A$28='Definitionen Abrg'!$A$5;'Definitionen Abrg'!C77;WENN('Formular DE Entschädigungen'!$A$28='Definitionen Abrg'!$A$6;'Definitionen Abrg'!C107;WENN('Formular DE Entschädigungen'!$A$28='Definitionen Abrg'!$A$7;'Definitionen Abrg'!C137;WENN('Formular DE Entschädigungen'!$A$28='Definitionen Abrg'!$A$8;'Definitionen Abrg'!C167))))))</t>
  </si>
  <si>
    <t>Auswahl Fach schriftlich, Erste Zeile</t>
  </si>
  <si>
    <t>Auswahl Betrag schriftlich, erste Zeile</t>
  </si>
  <si>
    <t>wenn($A$28='Definitionen Abrg'!$A$3;'Definitionen Abrg'!$B$17:$B$23)</t>
  </si>
  <si>
    <t>wenn($A$28='Definitionen Abrg'!$A$4;'Definitionen Abrg'!$B$48:$B$57)</t>
  </si>
  <si>
    <t>wenn($A$28='Definitionen Abrg'!$A$5;'Definitionen Abrg'!$B$77:$B$99)</t>
  </si>
  <si>
    <t>Nicht verwendete Verweiselemente Auswahl Fach schriftlich</t>
  </si>
  <si>
    <t>wenn($A$28='Definitionen Abrg'!$A$6;'Definitionen Abrg'!$B$107:$B$118)</t>
  </si>
  <si>
    <t>wenn$($A28='Definitionen Abrg'!$A$7;'Definitionen Abrg'!$B$137:$B$149)</t>
  </si>
  <si>
    <t>wenn($A$28='Definitionen Abrg'!$A$8;'Definitionen Abrg'!$B$167:$B$177)</t>
  </si>
  <si>
    <t>Verwendete Formelelemente</t>
  </si>
  <si>
    <t>Nicht verwendete Formelelemente</t>
  </si>
  <si>
    <t>Felsauswahl Schriftlich 4</t>
  </si>
  <si>
    <t>Fragmente</t>
  </si>
  <si>
    <t>Session</t>
  </si>
  <si>
    <t>Berechnung Mindestabgeltung 8 Prüfungen, Betrag pro aufgerechneter Prüfung</t>
  </si>
  <si>
    <t>'=WENN('Definitionen Abrg'!G42&lt;'Definitionen Abrg'!K42;'Definitionen Abrg'!K42;WENN('Definitionen Abrg'!G42&lt;'Definitionen Abrg'!O42;'Definitionen Abrg'!O42;WENN('Definitionen Abrg'!G42&lt;'Definitionen Abrg'!S42;'Definitionen Abrg'!S42;'Definitionen Abrg'!G42)))*F32</t>
  </si>
  <si>
    <t>MÜNDLICH</t>
  </si>
  <si>
    <t>Englisch / Anglais</t>
  </si>
  <si>
    <t>IDAF / TIB</t>
  </si>
  <si>
    <t>Sozialwissenschaften /Sciences sociales</t>
  </si>
  <si>
    <t>Tag</t>
  </si>
  <si>
    <t>Wenn</t>
  </si>
  <si>
    <t>Berechnung Betrag mündlich, Erste Zeile</t>
  </si>
  <si>
    <t>'=WENN(UND((E38&gt;43739);(A38&gt;0);ODER(D38="halber Tag";D38="ganzer Tag"));F38*18;WENN((F38&lt;1);0;"unvollständig"))</t>
  </si>
  <si>
    <t>=WENN(UND(D38="halber Tag";F38&lt;6);(6-F38);0)+WENN(UND(D38="ganzer Tag";F38&lt;12);(12-F38);0)</t>
  </si>
  <si>
    <t>=WENN(ODER((E38-E39)&gt;0;(E38-E39)&lt;0);WENN(UND(D39="halber Tag";F39&lt;6);(6-F39);0))+WENN(ODER((E38-E39)&gt;0;(E38-E39)&lt;0);WENN(UND(D39="ganzer Tag";F39&lt;12);(12-F39);0))</t>
  </si>
  <si>
    <t>=WENN(NICHT(E38=E39);WENN(D39="halber Tag";WENN(SUMMEWENN(E38:E46;E39;F38:F46)&lt;6;(6-(SUMMEWENN(E38:E46;E39;F38:F46))));WENN(D39="ganzer Tag";WENN(SUMMEWENN(E38:E46;E39;F38:F46)&lt;12;(12-SUMMEWENN(E38:E46;E39;F38:F46));0))))</t>
  </si>
  <si>
    <t>=WENN(UND(NICHT(E38=E39);NICHT(E39=E40);NICHT(E38=E40));WENN(D40="halber Tag";WENN(SUMMEWENN(E38:E46;E40;F38:F46)&lt;6;(6-(SUMMEWENN(E38:E46;E40;F38:F46))));WENN(D40="ganzer Tag";WENN(SUMMEWENN(E38:E46;E40;F38:F46)&lt;12;(12-SUMMEWENN(E38:E46;E40;F38:F46));0))))</t>
  </si>
  <si>
    <t>=Wenn(UND(ODER((E39-E40)&gt;0;(E39-E40)&lt;0);ODER((E38-E40)&gt;0;(E38-E40)&lt;0)));WENN(D40="halber Tag";WENN(SUMMEWENN(E38:E46;E40;F38:F46)&lt;6;(6-(SUMMEWENN(E38:E46;E40;F38:F46))));WENN(D40="ganzer Tag";WENN(SUMMEWENN(E38:E46;E40;F38:F46)&lt;12;(12-SUMMEWENN(E38:E46;E40;F38:F46));0))))</t>
  </si>
  <si>
    <t>=WENN((E38=E39);0;WENN(D39="halber Tag";WENN(SUMMEWENN(E38:E46;E39;F38:F46)&lt;6;(6-(SUMMEWENN(E38:E46;E39;F38:F46))));WENN(D39="ganzer Tag";WENN(SUMMEWENN(E38:E46;E39;F38:F46)&lt;12;(12-SUMMEWENN(E38:E46;E39;F38:F46));0))))</t>
  </si>
  <si>
    <t>Wenn(WENN(D39="halber Tag";WENN(SUMMEWENN(E38:E46;E39;F38:F46)&lt;6;(6-(SUMMEWENN(E38:E46;E39;F38:F46)))));</t>
  </si>
  <si>
    <t/>
  </si>
  <si>
    <t>WENN(E38=E39;0;</t>
  </si>
  <si>
    <t>=Wenn(Oder(E38=E40;E39=E40);0;</t>
  </si>
  <si>
    <t>Wenn(WENN(D40="halber Tag";WENN(SUMMEWENN(E38:E46;E40;F38:F46)&lt;6;(6-(SUMMEWENN(E38:E46;E40;F38:F46)))));</t>
  </si>
  <si>
    <t>WENN(D39="ganzer Tag";WENN(SUMMEWENN(E38:E46;E39;F38:F46)&lt;12;(12-SUMMEWENN(E38:E46;E39;F38:F46))));0))</t>
  </si>
  <si>
    <t>WENN(D40="ganzer Tag";WENN(SUMMEWENN(E38:E46;E40;F38:F46)&lt;12;(12-SUMMEWENN(E38:E46;E40;F38:F46))));0))</t>
  </si>
  <si>
    <t>=WENN(ODER(E38=E40;E39=E40);0;WENN(WENN(D40="halber Tag";WENN(SUMMEWENN(E38:E46;E40;F38:F46)&lt;6;(6-(SUMMEWENN(E38:E46;E40;F38:F46)))));WENN(D40="ganzer Tag";WENN(SUMMEWENN(E38:E46;E40;F38:F46)&lt;12;(12-SUMMEWENN(E38:E46;E40;F38:F46))));0))</t>
  </si>
  <si>
    <t>=WENN(E38=E39;0;WENN(WENN(D39="halber Tag";WENN((SUMMEWENN(E38:E46;E39;F38:F46)&lt;6;(6-(SUMMEWENN(E38:E46;E39;F38:F46));0));WENN(D39="ganzer Tag";WENN((SUMMEWENN(E38:E46;E39;F38:F46)&lt;12;(12-SUMMEWENN(E38:E46;E39;F38:F46));0));0))</t>
  </si>
  <si>
    <t>WENN((SUMMEWENN(E38:E46;E38;F38:F46))&lt;6;(6-(SUMMEWENN(E38:E46;E38;F38:F46)));0)</t>
  </si>
  <si>
    <t>wenn(D38="ganzer Tag"</t>
  </si>
  <si>
    <t>WENN((SUMMEWENN(E38:E46;E38;F38:F46))&lt;12;(12-(SUMMEWENN(E38:E46;E38;F38:F46)));0)</t>
  </si>
  <si>
    <t>wenn(D38="halber Tag"</t>
  </si>
  <si>
    <t>Berechnung Mindestanzahl Prüfungen Halb/Ganztage</t>
  </si>
  <si>
    <t>Zeile 38</t>
  </si>
  <si>
    <t>Zeile 39</t>
  </si>
  <si>
    <t>Zeile 40</t>
  </si>
  <si>
    <t>Zeile 41</t>
  </si>
  <si>
    <t>Zeile 42</t>
  </si>
  <si>
    <t>Zeile 43</t>
  </si>
  <si>
    <t>Zeile 44</t>
  </si>
  <si>
    <t>Zeile 45</t>
  </si>
  <si>
    <t>Zeile 46</t>
  </si>
  <si>
    <t>Total</t>
  </si>
  <si>
    <t>Berechnung minimale Anzahl mündliche Prüfungen pro Halbtag / Ganztag</t>
  </si>
  <si>
    <t xml:space="preserve">Passwort: </t>
  </si>
  <si>
    <t>RSC</t>
  </si>
  <si>
    <t>quellensteuer / AHV Abrg</t>
  </si>
  <si>
    <t xml:space="preserve">Commission cantonale de maturité professionnelle (CCMP) du canton de Berne </t>
  </si>
  <si>
    <t xml:space="preserve">Indemnisation pour les examens de maturité professionnelle relevant du nouveau droit (PEC 2012) </t>
  </si>
  <si>
    <t>Titre</t>
  </si>
  <si>
    <t>Correspondance en</t>
  </si>
  <si>
    <t>Nom</t>
  </si>
  <si>
    <t>Prénom</t>
  </si>
  <si>
    <t>Rue</t>
  </si>
  <si>
    <t>NPA/localité</t>
  </si>
  <si>
    <t>Date de naissance</t>
  </si>
  <si>
    <t>Numéro AVS</t>
  </si>
  <si>
    <t>Etat civil</t>
  </si>
  <si>
    <t>date du mariage</t>
  </si>
  <si>
    <t>N° IBAN/N° de compte/N° de CP</t>
  </si>
  <si>
    <t xml:space="preserve">imposé(e) à la source </t>
  </si>
  <si>
    <t>Ecole</t>
  </si>
  <si>
    <t xml:space="preserve">Fonction </t>
  </si>
  <si>
    <t>Année</t>
  </si>
  <si>
    <t xml:space="preserve"> remplir un formulaire par lieu d’examen S.V.P. </t>
  </si>
  <si>
    <t>Examens écrits</t>
  </si>
  <si>
    <t>Orientation</t>
  </si>
  <si>
    <t>Branche</t>
  </si>
  <si>
    <t>Nombre de candidat-e-s</t>
  </si>
  <si>
    <t>Montant en CHF</t>
  </si>
  <si>
    <t>(le montant qui leur est versé équivaut à huit examens au moins)</t>
  </si>
  <si>
    <t>Examens oraux</t>
  </si>
  <si>
    <t>Demi-journée/ Journée entière</t>
  </si>
  <si>
    <t>Date d'examen</t>
  </si>
  <si>
    <t>(le montant qui leur est versé équivaut à six examens par demi-journée
au moins)</t>
  </si>
  <si>
    <t>Participation à des séances avec particpation à des examens   (15.-)</t>
  </si>
  <si>
    <t>Participation à des séances sans participation à des exmans (70.-)</t>
  </si>
  <si>
    <t>Date</t>
  </si>
  <si>
    <t>Nombre</t>
  </si>
  <si>
    <t>Indemnité : 70 CHF par demi-journée ou jusqu’à 4 heures</t>
  </si>
  <si>
    <t>Indemnité : 110 CHF par journée ou pour plus de 4 heures</t>
  </si>
  <si>
    <t>Nombre de repas principaux à 24 CHF</t>
  </si>
  <si>
    <t>Frais de repas totaux</t>
  </si>
  <si>
    <t>Déplcacement de</t>
  </si>
  <si>
    <t>Nombre de déplacements</t>
  </si>
  <si>
    <t xml:space="preserve">    à</t>
  </si>
  <si>
    <t xml:space="preserve">    Frais de déplacement totaux</t>
  </si>
  <si>
    <t>Montant intermédiare examens</t>
  </si>
  <si>
    <t>Montant intermédiare frais</t>
  </si>
  <si>
    <t>Montant intermédiare séances</t>
  </si>
  <si>
    <t>Total en CHF</t>
  </si>
  <si>
    <r>
      <t xml:space="preserve">Participation à la conférence finale et/ou à des séances </t>
    </r>
    <r>
      <rPr>
        <sz val="11"/>
        <color theme="1"/>
        <rFont val="Arial"/>
        <family val="2"/>
      </rPr>
      <t>(seulement personnen qui ne sont pas employées par le canton)</t>
    </r>
  </si>
  <si>
    <r>
      <rPr>
        <b/>
        <sz val="11"/>
        <color theme="1"/>
        <rFont val="Arial"/>
        <family val="2"/>
      </rPr>
      <t xml:space="preserve">Participation à des examens </t>
    </r>
    <r>
      <rPr>
        <sz val="11"/>
        <color theme="1"/>
        <rFont val="Arial"/>
        <family val="2"/>
      </rPr>
      <t>(seulement pour les membres de la CCMP et les experts principaux/expertes principales)</t>
    </r>
    <r>
      <rPr>
        <sz val="8"/>
        <color theme="1"/>
        <rFont val="Arial"/>
        <family val="2"/>
      </rPr>
      <t xml:space="preserve"> (en vertu de l’art. 93, al. 4 ODFOP, l’indemnité est versée conformément à l’ordonnance du 2 juillet 1980 concernant les indemnités journalières et de déplacement des membres des commissions cantonales ; RSB 152.256)</t>
    </r>
  </si>
  <si>
    <r>
      <rPr>
        <b/>
        <sz val="11"/>
        <color theme="1"/>
        <rFont val="Arial"/>
        <family val="2"/>
      </rPr>
      <t>Frais de repas pour une journée complète</t>
    </r>
    <r>
      <rPr>
        <sz val="8"/>
        <color theme="1"/>
        <rFont val="Arial"/>
        <family val="2"/>
      </rPr>
      <t xml:space="preserve"> (conformément à l’art. 93, al. 3 ODFOP et en application de l’ACE annuel sur la fixation des traitements, des indemnités et de la valeur des prestations en nature servies au personnel cantonal)</t>
    </r>
  </si>
  <si>
    <r>
      <rPr>
        <b/>
        <sz val="11"/>
        <color theme="1"/>
        <rFont val="Arial"/>
        <family val="2"/>
      </rPr>
      <t>Frais de déplacement</t>
    </r>
    <r>
      <rPr>
        <sz val="8"/>
        <color theme="1"/>
        <rFont val="Arial"/>
        <family val="2"/>
      </rPr>
      <t xml:space="preserve">  (conformément à l’art. 93, al. 3 ODFOP et en application des art. 111 ss de l’ordonnance sur le personnel ainsi que de l’ACE annuel sur la fixation des traitements, des indemnités et de la valeur des prestations en nature servies au personnel cantonal) Train ou voiture : prix d’un billet de 1re classe </t>
    </r>
  </si>
  <si>
    <t xml:space="preserve">indemnité minime - Renonciation volontaire à toute déduction de cotisations sociales </t>
  </si>
  <si>
    <t xml:space="preserve">L’exonération des cotisations AVS n’est possible qu’en cas d’indemnité minime perçue à titre accessoire (CHF 2300/an max.). Si l’activité accessoire est rétribuée par le même employeur que l’activité principale, une exonération est impossible. Les montants non déclarés ne donnent pas droit à une rente. </t>
  </si>
  <si>
    <t xml:space="preserve">Si la cotisation AVS est déduite, l’indemnité peut être versée immédiatement. </t>
  </si>
  <si>
    <t>Renonciation volontaire à toute déduction de cotisations sociales</t>
  </si>
  <si>
    <t>Employeur principal:</t>
  </si>
  <si>
    <r>
      <t>AVS/AI/APG/AC Salariés</t>
    </r>
    <r>
      <rPr>
        <b/>
        <sz val="8"/>
        <color theme="1"/>
        <rFont val="Arial"/>
        <family val="2"/>
      </rPr>
      <t xml:space="preserve"> (Ne doit pas être remis à la caisse de compensation !) </t>
    </r>
  </si>
  <si>
    <t>Par sa signature, le ou la soussigné-e confirme l’exactitude et l’exhaustivité des données fournies</t>
  </si>
  <si>
    <t>Lieu, date</t>
  </si>
  <si>
    <t>Signature Expert-e principal-e / Expert-e / Membre de la CCMP</t>
  </si>
  <si>
    <t>Tampon de l’école :</t>
  </si>
  <si>
    <t>Nom du ou de la responsable des examens:</t>
  </si>
  <si>
    <t xml:space="preserve">Par sa signature, le ou la responsable des examens confirme l’exactitude des interventions et montants indiqués. </t>
  </si>
  <si>
    <t>Le formulaire est à renvoyer après le déroulement de l’examen à :</t>
  </si>
  <si>
    <t>Aucune indemnité ne sera versée si les données fournies sont incomplètes ou inexactes !</t>
  </si>
  <si>
    <t>Choissisez l'école d'examen</t>
  </si>
  <si>
    <t>Choissisez votre fonction</t>
  </si>
  <si>
    <t>Madame</t>
  </si>
  <si>
    <t>Monsieur</t>
  </si>
  <si>
    <t>célibataire</t>
  </si>
  <si>
    <t>marié/e</t>
  </si>
  <si>
    <t>séparé en justice</t>
  </si>
  <si>
    <t>divorcé/e</t>
  </si>
  <si>
    <t>veuf / veuve</t>
  </si>
  <si>
    <t>Allemand</t>
  </si>
  <si>
    <t>Français</t>
  </si>
  <si>
    <t>non</t>
  </si>
  <si>
    <t>oui</t>
  </si>
  <si>
    <t>hiver</t>
  </si>
  <si>
    <t>été</t>
  </si>
  <si>
    <t>examens de ratrappage</t>
  </si>
  <si>
    <t>journée entière</t>
  </si>
  <si>
    <t>expert principal / experte principale</t>
  </si>
  <si>
    <t>expert-e</t>
  </si>
  <si>
    <t>membre de la CCMP</t>
  </si>
  <si>
    <t>ARTE Arts visuels et arts appliqués</t>
  </si>
  <si>
    <t>Allemand, 1re langue nationale</t>
  </si>
  <si>
    <t>Français, 1re langue nationale</t>
  </si>
  <si>
    <t>Français, 2e langue nationale</t>
  </si>
  <si>
    <t>Anglais</t>
  </si>
  <si>
    <t>Mathématiques domaine fondamental sauf TAS</t>
  </si>
  <si>
    <t>Arts appliqués, art, culture (travail de projet)</t>
  </si>
  <si>
    <t>Information et communication</t>
  </si>
  <si>
    <t>Histoire et institutions politiques, domaine complémentaire</t>
  </si>
  <si>
    <t>Economie et droit, branche complémentaire</t>
  </si>
  <si>
    <t xml:space="preserve">Orientation inconnue ou plusieurs </t>
  </si>
  <si>
    <t>Allemand, 2e langue nationale</t>
  </si>
  <si>
    <t>GeSo  Santé et social</t>
  </si>
  <si>
    <t>Sciences naturelles GeSo Physique</t>
  </si>
  <si>
    <t>Sciences naturelles GeSo Chimie</t>
  </si>
  <si>
    <t>Sciences naturelles GeSo Biologie</t>
  </si>
  <si>
    <t>Sciences naturelles GeSo Physique &amp; Chimie</t>
  </si>
  <si>
    <t>Sciences naturelles GeSo Physique &amp; Biologie</t>
  </si>
  <si>
    <t>Sciences naturelles GeSo Chimie &amp; Biologie</t>
  </si>
  <si>
    <t>Sciences naturelles GeSo toutes les branches</t>
  </si>
  <si>
    <t>Sciences sociales Sociologie</t>
  </si>
  <si>
    <t>Sciences sociales Psychologie</t>
  </si>
  <si>
    <t>Sciences sociales Philosophie</t>
  </si>
  <si>
    <t>sciences sociales Sociologie / Philosophie</t>
  </si>
  <si>
    <t>Sciences sociales Sociologie / Psychologie</t>
  </si>
  <si>
    <t>Sciences sociales Philosophie / Psychologie</t>
  </si>
  <si>
    <t>Sciences sociales toutes les branches</t>
  </si>
  <si>
    <t>Histoire et inst. politiques, Branche complémentaire</t>
  </si>
  <si>
    <t>Technique et environnement, Branche complémentaire</t>
  </si>
  <si>
    <t>Economie et droit, Branche complémentaire</t>
  </si>
  <si>
    <t>NLL Nature, paysage et alimentation</t>
  </si>
  <si>
    <t xml:space="preserve">Anglais </t>
  </si>
  <si>
    <t>Sciences naturelles 1 NLL Biologie</t>
  </si>
  <si>
    <t>Sciences naturelles 1 NLL Chimie</t>
  </si>
  <si>
    <t>Sciences naturelles 1 NLL Biologie&amp;Chimie</t>
  </si>
  <si>
    <t>Sciences naturelles 2 NLL Physique</t>
  </si>
  <si>
    <t>TALS Technique, architecture et sciences de la vie</t>
  </si>
  <si>
    <t>Mathématiques Branche fondamental TALS</t>
  </si>
  <si>
    <t>Mathématiques Branche spécifique</t>
  </si>
  <si>
    <t>Sciences naturelles TALS Physique</t>
  </si>
  <si>
    <t>Sciences naturelles TALS Chimie</t>
  </si>
  <si>
    <t>Sciences naturelles TALS Chimie &amp; Physique</t>
  </si>
  <si>
    <t>WDW&amp;WDD Economie et services</t>
  </si>
  <si>
    <t>Economie et droit Branche spécifique</t>
  </si>
  <si>
    <t>Finances et comptablitié</t>
  </si>
  <si>
    <t>Choisissez l'orientation</t>
  </si>
  <si>
    <t>- vide -</t>
  </si>
  <si>
    <t>vide - Choisissez la branche</t>
  </si>
  <si>
    <t>Arts appliqués, art, culture</t>
  </si>
  <si>
    <t>demie journée</t>
  </si>
  <si>
    <t>=WENN(UND(('Formular FR Entschädigungen'!$E$37&gt;44000);('Formular FR Entschädigungen'!$F$37&gt;0));WENN('Formular FR Entschädigungen'!$D$37='Definitionen allgemein'!J3;WENN((SUMMEWENN('Formular FR Entschädigungen'!$E$37:$E$45;'Formular FR Entschädigungen'!$E$37;'Formular FR Entschädigungen'!$F$37:$F$45))&lt;6;(6-(SUMMEWENN('Formular FR Entschädigungen'!$E$37:$E$45;'Formular FR Entschädigungen'!$E$37;'Formular FR Entschädigungen'!$F$37:$F$45)));0);0)+WENN('Formular FR Entschädigungen'!$D$37='Definitionen allgemein'!J4;WENN((SUMMEWENN('Formular FR Entschädigungen'!$E$37:$E$45;'Formular FR Entschädigungen'!$E$37;'Formular FR Entschädigungen'!$F$37:$F$45))&lt;12;(12-(SUMMEWENN('Formular FR Entschädigungen'!$E$37:$E$45;'Formular FR Entschädigungen'!$E$37;'Formular FR Entschädigungen'!$F$37:$F$45)));0);0);0)</t>
  </si>
  <si>
    <t>=WENN(UND(('Formular FR Entschädigungen'!$E$38&gt;44000);('Formular FR Entschädigungen'!$F$38&gt;0));WENN(('Formular FR Entschädigungen'!$E$37='Formular FR Entschädigungen'!$E$38);0;(WENN('Formular FR Entschädigungen'!$D$38='Definitionen allgemein'!J3;WENN((SUMMEWENN('Formular FR Entschädigungen'!$E$37:$E$45;'Formular FR Entschädigungen'!$E$38;'Formular FR Entschädigungen'!$F$37:$F$45))&lt;6;(6-(SUMMEWENN('Formular FR Entschädigungen'!$E$37:$E$45;'Formular FR Entschädigungen'!$E$38;'Formular FR Entschädigungen'!$F$37:$F$45)));0);0)+WENN('Formular FR Entschädigungen'!$D$38='Definitionen allgemein'!J4;WENN((SUMMEWENN('Formular FR Entschädigungen'!$E$37:$E$45;'Formular FR Entschädigungen'!$E$38;'Formular FR Entschädigungen'!$F$37:$F$45))&lt;12;(12-(SUMMEWENN('Formular FR Entschädigungen'!$E$37:$E$45;'Formular FR Entschädigungen'!$E$38;'Formular FR Entschädigungen'!$F$37:$F$45)));0);0)));0)</t>
  </si>
  <si>
    <t>=WENN(UND(('Formular FR Entschädigungen'!$E$39&gt;44000);('Formular FR Entschädigungen'!$F$39&gt;0));WENN(ODER('Formular FR Entschädigungen'!$E$37='Formular FR Entschädigungen'!$E$39;'Formular FR Entschädigungen'!$E$38='Formular FR Entschädigungen'!$E$39);0;(WENN('Formular FR Entschädigungen'!$D$39='Definitionen allgemein'!J3;WENN((SUMMEWENN('Formular FR Entschädigungen'!$E$37:$E$45;'Formular FR Entschädigungen'!$E$39;'Formular FR Entschädigungen'!$F$37:$F$45))&lt;6;(6-(SUMMEWENN('Formular FR Entschädigungen'!$E$37:$E$45;'Formular FR Entschädigungen'!$E$39;'Formular FR Entschädigungen'!$F$37:$F$45)));0);0)+WENN('Formular FR Entschädigungen'!$D$39='Definitionen allgemein'!J4;WENN((SUMMEWENN('Formular FR Entschädigungen'!$E$37:$E$45;'Formular FR Entschädigungen'!$E$39;'Formular FR Entschädigungen'!$F$37:$F$45))&lt;12;(12-(SUMMEWENN('Formular FR Entschädigungen'!$E$37:$E$45;'Formular FR Entschädigungen'!$E$39;'Formular FR Entschädigungen'!$F$37:$F$45)));0);0)));0)</t>
  </si>
  <si>
    <t>=WENN(UND(('Formular FR Entschädigungen'!$E$40&gt;44000);('Formular FR Entschädigungen'!$F$40&gt;0));WENN(ODER('Formular FR Entschädigungen'!$E$37='Formular FR Entschädigungen'!$E$40;'Formular FR Entschädigungen'!$E$38='Formular FR Entschädigungen'!$E$40;'Formular FR Entschädigungen'!$E$39='Formular FR Entschädigungen'!$E$40);0;(WENN('Formular FR Entschädigungen'!$D$40='Definitionen allgemein'!J3;WENN((SUMMEWENN('Formular FR Entschädigungen'!$E$37:$E$45;'Formular FR Entschädigungen'!$E$40;'Formular FR Entschädigungen'!$F$37:$F$45))&lt;6;(6-(SUMMEWENN('Formular FR Entschädigungen'!$E$37:$E$45;'Formular FR Entschädigungen'!$E$40;'Formular FR Entschädigungen'!$F$37:$F$45)));0);0)+WENN('Formular FR Entschädigungen'!$D$40='Definitionen allgemein'!J4;WENN((SUMMEWENN('Formular FR Entschädigungen'!$E$37:$E$45;'Formular FR Entschädigungen'!$E$40;'Formular FR Entschädigungen'!$F$37:$F$45))&lt;12;(12-(SUMMEWENN('Formular FR Entschädigungen'!$E$37:$E$45;'Formular FR Entschädigungen'!$E$40;'Formular FR Entschädigungen'!$F$37:$F$45)));0);0)));0)</t>
  </si>
  <si>
    <t>=WENN(UND(('Formular FR Entschädigungen'!$E$41&gt;44000);('Formular FR Entschädigungen'!$F$41&gt;0));WENN(ODER('Formular FR Entschädigungen'!$E$37='Formular FR Entschädigungen'!$E$41;'Formular FR Entschädigungen'!$E$38='Formular FR Entschädigungen'!$E$41;'Formular FR Entschädigungen'!$E$39='Formular FR Entschädigungen'!$E$41;'Formular FR Entschädigungen'!$E$40='Formular FR Entschädigungen'!$E$41);0;(WENN('Formular FR Entschädigungen'!$D$41='Definitionen allgemein'!J3;WENN((SUMMEWENN('Formular FR Entschädigungen'!$E$37:$E$45;'Formular FR Entschädigungen'!$E$41;'Formular FR Entschädigungen'!$F$37:$F$45))&lt;6;(6-(SUMMEWENN('Formular FR Entschädigungen'!$E$37:$E$45;'Formular FR Entschädigungen'!$E$41;'Formular FR Entschädigungen'!$F$37:$F$45)));0);0)+WENN('Formular FR Entschädigungen'!$D$41='Definitionen allgemein'!J4;WENN((SUMMEWENN('Formular FR Entschädigungen'!$E$37:$E$45;'Formular FR Entschädigungen'!$E$41;'Formular FR Entschädigungen'!$F$37:$F$45))&lt;12;(12-(SUMMEWENN('Formular FR Entschädigungen'!$E$37:$E$45;'Formular FR Entschädigungen'!$E$41;'Formular FR Entschädigungen'!$F$37:$F$45)));0);0)));0)</t>
  </si>
  <si>
    <t>=WENN(UND(('Formular FR Entschädigungen'!$E$42&gt;44000);('Formular FR Entschädigungen'!$F$42&gt;0));WENN(ODER('Formular FR Entschädigungen'!$E$37='Formular FR Entschädigungen'!$E$42;'Formular FR Entschädigungen'!$E$38='Formular FR Entschädigungen'!$E$42;'Formular FR Entschädigungen'!$E$39='Formular FR Entschädigungen'!$E$42;'Formular FR Entschädigungen'!$E$40='Formular FR Entschädigungen'!$E$42;'Formular FR Entschädigungen'!$E$41='Formular FR Entschädigungen'!$E$42);0;(WENN('Formular FR Entschädigungen'!$D$42='Definitionen allgemein'!J3;WENN((SUMMEWENN('Formular FR Entschädigungen'!$E$37:$E$45;'Formular FR Entschädigungen'!$E$42;'Formular FR Entschädigungen'!$F$37:$F$45))&lt;6;(6-(SUMMEWENN('Formular FR Entschädigungen'!$E$37:$E$45;'Formular FR Entschädigungen'!$E$42;'Formular FR Entschädigungen'!$F$37:$F$45)));0);0)+WENN('Formular FR Entschädigungen'!$D$42='Definitionen allgemein'!J4;WENN((SUMMEWENN('Formular FR Entschädigungen'!$E$37:$E$45;'Formular FR Entschädigungen'!$E$42;'Formular FR Entschädigungen'!$F$37:$F$45))&lt;12;(12-(SUMMEWENN('Formular FR Entschädigungen'!$E$37:$E$45;'Formular FR Entschädigungen'!$E$42;'Formular FR Entschädigungen'!$F$37:$F$45)));0);0)));0)</t>
  </si>
  <si>
    <t>=WENN(UND(('Formular FR Entschädigungen'!$E$43&gt;44000);('Formular FR Entschädigungen'!$F$43&gt;0));WENN(ODER('Formular FR Entschädigungen'!$E$37='Formular FR Entschädigungen'!$E$43;'Formular FR Entschädigungen'!$E$38='Formular FR Entschädigungen'!$E$43;'Formular FR Entschädigungen'!$E$39='Formular FR Entschädigungen'!$E$43;'Formular FR Entschädigungen'!$E$40='Formular FR Entschädigungen'!$E$43;'Formular FR Entschädigungen'!$E$41='Formular FR Entschädigungen'!$E$43;'Formular FR Entschädigungen'!$E$42='Formular FR Entschädigungen'!$E$43);0;(WENN('Formular FR Entschädigungen'!$D$43='Definitionen allgemein'!J3;WENN((SUMMEWENN('Formular FR Entschädigungen'!$E$37:$E$45;'Formular FR Entschädigungen'!$E$43;'Formular FR Entschädigungen'!$F$37:$F$45))&lt;6;(6-(SUMMEWENN('Formular FR Entschädigungen'!$E$37:$E$45;'Formular FR Entschädigungen'!$E$43;'Formular FR Entschädigungen'!$F$37:$F$45)));0);0)+WENN('Formular FR Entschädigungen'!$D$43='Definitionen allgemein'!J4;WENN((SUMMEWENN('Formular FR Entschädigungen'!$E$37:$E$45;'Formular FR Entschädigungen'!$E$43;'Formular FR Entschädigungen'!$F$37:$F$45))&lt;12;(12-(SUMMEWENN('Formular FR Entschädigungen'!$E$37:$E$45;'Formular FR Entschädigungen'!$E$43;'Formular FR Entschädigungen'!$F$37:$F$45)));0);0)));0)</t>
  </si>
  <si>
    <t>=WENN(UND(('Formular FR Entschädigungen'!$E$44&gt;44000);('Formular FR Entschädigungen'!$F$44&gt;0));WENN(ODER('Formular FR Entschädigungen'!$E$37='Formular FR Entschädigungen'!$E$44;'Formular FR Entschädigungen'!$E$38='Formular FR Entschädigungen'!$E$44;'Formular FR Entschädigungen'!$E$39='Formular FR Entschädigungen'!$E$44;'Formular FR Entschädigungen'!$E$40='Formular FR Entschädigungen'!$E$44;'Formular FR Entschädigungen'!$E$41='Formular FR Entschädigungen'!$E$44;'Formular FR Entschädigungen'!$E$42='Formular FR Entschädigungen'!$E$44;'Formular FR Entschädigungen'!$E$43='Formular FR Entschädigungen'!$E$44);0;(WENN('Formular FR Entschädigungen'!$D$44='Definitionen allgemein'!J3;WENN((SUMMEWENN('Formular FR Entschädigungen'!$E$37:$E$45;'Formular FR Entschädigungen'!$E$44;'Formular FR Entschädigungen'!$F$37:$F$45))&lt;6;(6-(SUMMEWENN('Formular FR Entschädigungen'!$E$37:$E$45;'Formular FR Entschädigungen'!$E$44;'Formular FR Entschädigungen'!$F$37:$F$45)));0);0)+WENN('Formular FR Entschädigungen'!$D$44='Definitionen allgemein'!J4;WENN((SUMMEWENN('Formular FR Entschädigungen'!$E$37:$E$45;'Formular FR Entschädigungen'!$E$44;'Formular FR Entschädigungen'!$F$37:$F$45))&lt;12;(12-(SUMMEWENN('Formular FR Entschädigungen'!$E$37:$E$45;'Formular FR Entschädigungen'!$E$44;'Formular FR Entschädigungen'!$F$37:$F$45)));0);0)));0)</t>
  </si>
  <si>
    <t>=WENN(UND(('Formular FR Entschädigungen'!$E$45&gt;44000);('Formular FR Entschädigungen'!$F$45&gt;0));WENN(ODER('Formular FR Entschädigungen'!$E$37='Formular FR Entschädigungen'!$E$45;'Formular FR Entschädigungen'!$E$38='Formular FR Entschädigungen'!$E$45;'Formular FR Entschädigungen'!$E$39='Formular FR Entschädigungen'!$E$45;'Formular FR Entschädigungen'!$E$40='Formular FR Entschädigungen'!$E$45;'Formular FR Entschädigungen'!$E$41='Formular FR Entschädigungen'!$E$45;'Formular FR Entschädigungen'!$E$42='Formular FR Entschädigungen'!$E$45;'Formular FR Entschädigungen'!$E$43='Formular FR Entschädigungen'!$E$45;'Formular FR Entschädigungen'!$E$44='Formular FR Entschädigungen'!$E$45);0;(WENN('Formular FR Entschädigungen'!$D$45='Definitionen allgemein'!J3;WENN((SUMMEWENN('Formular FR Entschädigungen'!$E$37:$E$45;'Formular FR Entschädigungen'!$E$45;'Formular FR Entschädigungen'!$F$37:$F$45))&lt;6;(6-(SUMMEWENN('Formular FR Entschädigungen'!$E$37:$E$45;'Formular FR Entschädigungen'!$E$45;'Formular FR Entschädigungen'!$F$37:$F$45)));0);0)+WENN('Formular FR Entschädigungen'!$D$45='Definitionen allgemein'!J4;WENN((SUMMEWENN('Formular FR Entschädigungen'!$E$37:$E$45;'Formular FR Entschädigungen'!$E$45;'Formular FR Entschädigungen'!$F$37:$F$45))&lt;12;(12-(SUMMEWENN('Formular FR Entschädigungen'!$E$37:$E$45;'Formular FR Entschädigungen'!$E$45;'Formular FR Entschädigungen'!$F$37:$F$45)));0);0)));0)</t>
  </si>
  <si>
    <t>Secrétariat de la commission cantonale de maturité professionnelle CCMP
Haute école spécialisée bernoise, le bureau de maturité professionnelle, 
Falkenplatz 24, 3012 Berne</t>
  </si>
  <si>
    <t>Téléphone</t>
  </si>
  <si>
    <t>E-Mail</t>
  </si>
  <si>
    <t>Arbeitgeber</t>
  </si>
  <si>
    <t>Entreprise (nom / lieu)</t>
  </si>
  <si>
    <t>Veuillez choisir l'employeur principal</t>
  </si>
  <si>
    <t>Canton de Berne, direction ou chancellerie d'Etat (Pers)</t>
  </si>
  <si>
    <t>Ecole professionnelle publique du Canton de Berne (Pers)</t>
  </si>
  <si>
    <t>Gymnase public du Canton de Berne (Pers)</t>
  </si>
  <si>
    <t>école obligatoire publique du Canton de Berne (Pers)</t>
  </si>
  <si>
    <t>autre employeur (Kred)</t>
  </si>
  <si>
    <t>Haute école pédagogique de Berne (PH Bern) (Kred)</t>
  </si>
  <si>
    <t>Haute école spécialisée bernoise (BFH) (Pers)</t>
  </si>
  <si>
    <t>Université de Berne (Kred)</t>
  </si>
  <si>
    <t>signature du/de la responsable des examens 
de l'école</t>
  </si>
  <si>
    <t>indépendant,-e</t>
  </si>
  <si>
    <t>retraité,-e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</si>
</sst>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font>
    <font>
      <b/>
      <sz val="11"/>
      <color theme="1"/>
      <name val="Arial"/>
      <family val="2"/>
    </font>
    <font>
      <b/>
      <sz val="11"/>
      <color theme="1"/>
      <name val="Calibri"/>
      <family val="2"/>
      <scheme val="minor"/>
    </font>
    <font>
      <sz val="8"/>
      <color theme="1"/>
      <name val="Arial"/>
      <family val="2"/>
    </font>
    <font>
      <sz val="9"/>
      <color theme="1"/>
      <name val="Arial"/>
      <family val="2"/>
    </font>
    <font>
      <sz val="10"/>
      <color theme="1"/>
      <name val="Arial"/>
      <family val="2"/>
    </font>
    <font>
      <b/>
      <sz val="10"/>
      <color theme="1"/>
      <name val="Calibri"/>
      <family val="2"/>
      <scheme val="minor"/>
    </font>
    <font>
      <b/>
      <sz val="10"/>
      <color theme="1"/>
      <name val="Arial"/>
      <family val="2"/>
    </font>
    <font>
      <b/>
      <sz val="11"/>
      <color rgb="FFFF0000"/>
      <name val="Arial"/>
      <family val="2"/>
    </font>
    <font>
      <b/>
      <sz val="8"/>
      <color theme="1"/>
      <name val="Arial"/>
      <family val="2"/>
    </font>
    <font>
      <sz val="11"/>
      <name val="Arial"/>
      <family val="2"/>
    </font>
    <font>
      <b/>
      <sz val="9"/>
      <color theme="1"/>
      <name val="Arial"/>
      <family val="2"/>
    </font>
    <font>
      <b/>
      <sz val="12"/>
      <color theme="1"/>
      <name val="Arial"/>
      <family val="2"/>
    </font>
    <font>
      <sz val="9"/>
      <color rgb="FFFF0000"/>
      <name val="Arial"/>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ECF4FA"/>
        <bgColor indexed="64"/>
      </patternFill>
    </fill>
    <fill>
      <patternFill patternType="gray0625">
        <bgColor rgb="FFECF4FA"/>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auto="1"/>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auto="1"/>
      </bottom>
      <diagonal/>
    </border>
    <border>
      <left/>
      <right/>
      <top style="thin">
        <color indexed="64"/>
      </top>
      <bottom style="medium">
        <color indexed="64"/>
      </bottom>
      <diagonal/>
    </border>
  </borders>
  <cellStyleXfs count="1">
    <xf numFmtId="0" fontId="0" fillId="0" borderId="0"/>
  </cellStyleXfs>
  <cellXfs count="172">
    <xf numFmtId="0" fontId="0" fillId="0" borderId="0" xfId="0"/>
    <xf numFmtId="0" fontId="5" fillId="0" borderId="0" xfId="0" applyFont="1"/>
    <xf numFmtId="0" fontId="4" fillId="0" borderId="0" xfId="0" applyFont="1" applyProtection="1"/>
    <xf numFmtId="0" fontId="6" fillId="0" borderId="0" xfId="0" applyFont="1"/>
    <xf numFmtId="0" fontId="5" fillId="0" borderId="0" xfId="0" applyFont="1" applyProtection="1">
      <protection locked="0"/>
    </xf>
    <xf numFmtId="0" fontId="5" fillId="0" borderId="0" xfId="0" applyFont="1" applyProtection="1"/>
    <xf numFmtId="0" fontId="6" fillId="0" borderId="0" xfId="0" quotePrefix="1" applyFont="1"/>
    <xf numFmtId="0" fontId="0" fillId="0" borderId="0" xfId="0" quotePrefix="1"/>
    <xf numFmtId="0" fontId="0" fillId="0" borderId="0" xfId="0" quotePrefix="1" applyAlignment="1"/>
    <xf numFmtId="0" fontId="2" fillId="0" borderId="4" xfId="0" applyFont="1" applyBorder="1" applyProtection="1">
      <protection locked="0" hidden="1"/>
    </xf>
    <xf numFmtId="0" fontId="2" fillId="0" borderId="5" xfId="0" applyFont="1" applyBorder="1" applyProtection="1">
      <protection locked="0" hidden="1"/>
    </xf>
    <xf numFmtId="0" fontId="2" fillId="0" borderId="5" xfId="0" applyFont="1" applyBorder="1" applyAlignment="1" applyProtection="1">
      <alignment wrapText="1"/>
      <protection locked="0" hidden="1"/>
    </xf>
    <xf numFmtId="0" fontId="2" fillId="0" borderId="6" xfId="0" applyFont="1" applyBorder="1" applyAlignment="1" applyProtection="1">
      <alignment wrapText="1"/>
      <protection locked="0" hidden="1"/>
    </xf>
    <xf numFmtId="0" fontId="0" fillId="0" borderId="7" xfId="0" applyFill="1" applyBorder="1" applyProtection="1">
      <protection locked="0" hidden="1"/>
    </xf>
    <xf numFmtId="0" fontId="0" fillId="0" borderId="8" xfId="0" applyFill="1" applyBorder="1" applyProtection="1">
      <protection locked="0" hidden="1"/>
    </xf>
    <xf numFmtId="0" fontId="0" fillId="0" borderId="0" xfId="0" applyFill="1" applyBorder="1" applyProtection="1">
      <protection locked="0" hidden="1"/>
    </xf>
    <xf numFmtId="0" fontId="0" fillId="0" borderId="9" xfId="0" applyFill="1" applyBorder="1" applyProtection="1">
      <protection locked="0" hidden="1"/>
    </xf>
    <xf numFmtId="0" fontId="7" fillId="0" borderId="0" xfId="0" applyFont="1"/>
    <xf numFmtId="0" fontId="2" fillId="0" borderId="4" xfId="0" applyFont="1" applyFill="1" applyBorder="1"/>
    <xf numFmtId="0" fontId="2" fillId="0" borderId="5" xfId="0" applyFont="1" applyFill="1" applyBorder="1"/>
    <xf numFmtId="0" fontId="2" fillId="0" borderId="5" xfId="0" applyFont="1" applyFill="1" applyBorder="1" applyAlignment="1">
      <alignment wrapText="1"/>
    </xf>
    <xf numFmtId="0" fontId="2" fillId="0" borderId="6" xfId="0" applyFont="1" applyFill="1" applyBorder="1" applyAlignment="1">
      <alignment wrapText="1"/>
    </xf>
    <xf numFmtId="0" fontId="0" fillId="0" borderId="11" xfId="0" applyFill="1" applyBorder="1" applyProtection="1">
      <protection locked="0" hidden="1"/>
    </xf>
    <xf numFmtId="0" fontId="0" fillId="0" borderId="0" xfId="0" applyBorder="1" applyProtection="1">
      <protection locked="0" hidden="1"/>
    </xf>
    <xf numFmtId="0" fontId="0" fillId="0" borderId="9" xfId="0" applyBorder="1" applyProtection="1">
      <protection locked="0" hidden="1"/>
    </xf>
    <xf numFmtId="0" fontId="0" fillId="0" borderId="7" xfId="0" applyBorder="1" applyProtection="1">
      <protection locked="0" hidden="1"/>
    </xf>
    <xf numFmtId="0" fontId="0" fillId="0" borderId="12" xfId="0" applyBorder="1" applyProtection="1">
      <protection locked="0" hidden="1"/>
    </xf>
    <xf numFmtId="0" fontId="0" fillId="0" borderId="13" xfId="0" applyBorder="1" applyProtection="1">
      <protection locked="0" hidden="1"/>
    </xf>
    <xf numFmtId="0" fontId="0" fillId="0" borderId="14" xfId="0" applyBorder="1" applyProtection="1">
      <protection locked="0" hidden="1"/>
    </xf>
    <xf numFmtId="0" fontId="2" fillId="0" borderId="7" xfId="0" applyFont="1" applyBorder="1" applyProtection="1">
      <protection locked="0" hidden="1"/>
    </xf>
    <xf numFmtId="0" fontId="0" fillId="0" borderId="0" xfId="0" applyProtection="1">
      <protection locked="0" hidden="1"/>
    </xf>
    <xf numFmtId="0" fontId="5" fillId="0" borderId="0" xfId="0" quotePrefix="1" applyFont="1"/>
    <xf numFmtId="0" fontId="1" fillId="0" borderId="0" xfId="0" applyFont="1"/>
    <xf numFmtId="0" fontId="8" fillId="0" borderId="0" xfId="0" applyFont="1"/>
    <xf numFmtId="0" fontId="5" fillId="0" borderId="16" xfId="0" applyFont="1" applyBorder="1"/>
    <xf numFmtId="0" fontId="5" fillId="0" borderId="17" xfId="0" applyFont="1" applyBorder="1"/>
    <xf numFmtId="0" fontId="5" fillId="0" borderId="16" xfId="0" quotePrefix="1" applyFont="1" applyBorder="1"/>
    <xf numFmtId="0" fontId="5" fillId="0" borderId="18" xfId="0" quotePrefix="1" applyFont="1" applyBorder="1"/>
    <xf numFmtId="0" fontId="5" fillId="0" borderId="17" xfId="0" quotePrefix="1" applyFont="1" applyBorder="1"/>
    <xf numFmtId="0" fontId="5" fillId="0" borderId="15" xfId="0" quotePrefix="1" applyFont="1" applyBorder="1"/>
    <xf numFmtId="0" fontId="5" fillId="0" borderId="0" xfId="0" quotePrefix="1" applyFont="1" applyBorder="1"/>
    <xf numFmtId="0" fontId="5" fillId="0" borderId="19" xfId="0" quotePrefix="1" applyFont="1" applyBorder="1"/>
    <xf numFmtId="0" fontId="5" fillId="0" borderId="20" xfId="0" quotePrefix="1" applyFont="1" applyBorder="1"/>
    <xf numFmtId="0" fontId="5" fillId="0" borderId="21" xfId="0" quotePrefix="1" applyFont="1" applyBorder="1"/>
    <xf numFmtId="0" fontId="5" fillId="0" borderId="22" xfId="0" quotePrefix="1" applyFont="1" applyBorder="1"/>
    <xf numFmtId="0" fontId="5" fillId="0" borderId="23" xfId="0" applyFont="1" applyBorder="1"/>
    <xf numFmtId="0" fontId="5" fillId="3" borderId="1" xfId="0" quotePrefix="1" applyFont="1" applyFill="1" applyBorder="1"/>
    <xf numFmtId="0" fontId="0" fillId="0" borderId="0" xfId="0" applyFill="1" applyBorder="1" applyProtection="1">
      <protection hidden="1"/>
    </xf>
    <xf numFmtId="0" fontId="0" fillId="0" borderId="0" xfId="0" applyFont="1" applyFill="1" applyBorder="1" applyAlignment="1" applyProtection="1"/>
    <xf numFmtId="0" fontId="0" fillId="3" borderId="0" xfId="0" applyFont="1" applyFill="1" applyBorder="1" applyAlignment="1" applyProtection="1"/>
    <xf numFmtId="0" fontId="8" fillId="0" borderId="0" xfId="0" quotePrefix="1" applyFont="1"/>
    <xf numFmtId="0" fontId="10" fillId="0" borderId="0" xfId="0" quotePrefix="1" applyFont="1"/>
    <xf numFmtId="0" fontId="7" fillId="0" borderId="28" xfId="0" applyFont="1" applyBorder="1"/>
    <xf numFmtId="14" fontId="4" fillId="2" borderId="1" xfId="0" applyNumberFormat="1" applyFont="1" applyFill="1" applyBorder="1" applyProtection="1">
      <protection locked="0"/>
    </xf>
    <xf numFmtId="0" fontId="4" fillId="2" borderId="26" xfId="0" applyFont="1" applyFill="1" applyBorder="1" applyProtection="1">
      <protection locked="0"/>
    </xf>
    <xf numFmtId="0" fontId="0" fillId="3" borderId="0" xfId="0" applyFont="1" applyFill="1" applyProtection="1"/>
    <xf numFmtId="0" fontId="0" fillId="0" borderId="0" xfId="0" applyFont="1" applyFill="1" applyProtection="1"/>
    <xf numFmtId="0" fontId="8" fillId="0" borderId="0" xfId="0" quotePrefix="1" applyFont="1" applyProtection="1"/>
    <xf numFmtId="0" fontId="0" fillId="4" borderId="0" xfId="0" applyFont="1" applyFill="1" applyProtection="1"/>
    <xf numFmtId="0" fontId="1" fillId="0" borderId="0" xfId="0" applyFont="1" applyAlignment="1" applyProtection="1">
      <alignment wrapText="1"/>
    </xf>
    <xf numFmtId="0" fontId="3" fillId="0" borderId="0" xfId="0" applyFont="1" applyProtection="1"/>
    <xf numFmtId="0" fontId="1" fillId="0" borderId="0" xfId="0" applyFont="1" applyProtection="1"/>
    <xf numFmtId="0" fontId="1" fillId="0" borderId="0" xfId="0" applyFont="1" applyFill="1" applyBorder="1" applyProtection="1"/>
    <xf numFmtId="0" fontId="0" fillId="0" borderId="0" xfId="0" applyFont="1" applyAlignment="1" applyProtection="1">
      <alignment wrapText="1"/>
    </xf>
    <xf numFmtId="0" fontId="0" fillId="0" borderId="0" xfId="0" applyFont="1" applyProtection="1"/>
    <xf numFmtId="0" fontId="1" fillId="3" borderId="0" xfId="0" applyFont="1" applyFill="1" applyProtection="1"/>
    <xf numFmtId="0" fontId="0" fillId="0" borderId="0" xfId="0" applyFont="1" applyBorder="1" applyProtection="1"/>
    <xf numFmtId="0" fontId="0" fillId="3" borderId="0" xfId="0" applyFont="1" applyFill="1" applyBorder="1" applyProtection="1"/>
    <xf numFmtId="0" fontId="0" fillId="0" borderId="0" xfId="0" applyFont="1" applyFill="1" applyAlignment="1" applyProtection="1"/>
    <xf numFmtId="0" fontId="0" fillId="0" borderId="27" xfId="0" applyFont="1" applyFill="1" applyBorder="1" applyAlignment="1" applyProtection="1"/>
    <xf numFmtId="0" fontId="0" fillId="6" borderId="16" xfId="0" applyFont="1" applyFill="1" applyBorder="1" applyProtection="1"/>
    <xf numFmtId="0" fontId="0" fillId="6" borderId="0" xfId="0" applyFont="1" applyFill="1" applyBorder="1" applyProtection="1"/>
    <xf numFmtId="0" fontId="0" fillId="7" borderId="15" xfId="0" applyFont="1" applyFill="1" applyBorder="1" applyProtection="1"/>
    <xf numFmtId="0" fontId="0" fillId="7" borderId="20" xfId="0" applyFont="1" applyFill="1" applyBorder="1" applyProtection="1"/>
    <xf numFmtId="0" fontId="0" fillId="6" borderId="21" xfId="0" applyFont="1" applyFill="1" applyBorder="1" applyProtection="1"/>
    <xf numFmtId="0" fontId="5" fillId="2" borderId="1" xfId="0" applyFont="1" applyFill="1" applyBorder="1" applyProtection="1">
      <protection locked="0"/>
    </xf>
    <xf numFmtId="0" fontId="5" fillId="2" borderId="26" xfId="0" applyFont="1" applyFill="1" applyBorder="1" applyProtection="1">
      <protection locked="0"/>
    </xf>
    <xf numFmtId="0" fontId="4" fillId="2" borderId="1" xfId="0" applyFont="1" applyFill="1" applyBorder="1" applyProtection="1">
      <protection locked="0"/>
    </xf>
    <xf numFmtId="14" fontId="4" fillId="2" borderId="1" xfId="0" applyNumberFormat="1" applyFont="1" applyFill="1" applyBorder="1" applyAlignment="1" applyProtection="1">
      <alignment horizontal="right"/>
      <protection locked="0"/>
    </xf>
    <xf numFmtId="1" fontId="4" fillId="2" borderId="1" xfId="0" applyNumberFormat="1" applyFont="1" applyFill="1" applyBorder="1" applyProtection="1">
      <protection locked="0"/>
    </xf>
    <xf numFmtId="0" fontId="4" fillId="2" borderId="3" xfId="0" applyFont="1" applyFill="1" applyBorder="1" applyProtection="1">
      <protection locked="0"/>
    </xf>
    <xf numFmtId="4" fontId="4" fillId="2" borderId="1" xfId="0" applyNumberFormat="1" applyFont="1" applyFill="1" applyBorder="1" applyProtection="1">
      <protection locked="0"/>
    </xf>
    <xf numFmtId="0" fontId="11" fillId="0" borderId="0" xfId="0" applyFont="1" applyProtection="1"/>
    <xf numFmtId="0" fontId="4" fillId="2" borderId="1" xfId="0" applyFont="1" applyFill="1" applyBorder="1" applyAlignment="1" applyProtection="1">
      <alignment horizontal="left"/>
      <protection locked="0"/>
    </xf>
    <xf numFmtId="14" fontId="5" fillId="2" borderId="1" xfId="0" applyNumberFormat="1" applyFont="1" applyFill="1" applyBorder="1" applyAlignment="1" applyProtection="1">
      <alignment horizontal="left"/>
      <protection locked="0"/>
    </xf>
    <xf numFmtId="0" fontId="0" fillId="0" borderId="0" xfId="0" quotePrefix="1" applyFont="1" applyProtection="1"/>
    <xf numFmtId="0" fontId="0" fillId="0" borderId="0" xfId="0" applyFont="1" applyAlignment="1" applyProtection="1"/>
    <xf numFmtId="0" fontId="7" fillId="0" borderId="0" xfId="0" applyFont="1" applyProtection="1"/>
    <xf numFmtId="0" fontId="7" fillId="0" borderId="0" xfId="0" applyFont="1" applyAlignment="1" applyProtection="1">
      <alignment horizontal="left" wrapText="1"/>
    </xf>
    <xf numFmtId="0" fontId="7" fillId="0" borderId="0" xfId="0" applyFont="1" applyAlignment="1" applyProtection="1">
      <alignment wrapText="1"/>
    </xf>
    <xf numFmtId="0" fontId="5" fillId="0" borderId="0" xfId="0" applyFont="1" applyProtection="1"/>
    <xf numFmtId="0" fontId="1" fillId="5" borderId="0" xfId="0" applyFont="1" applyFill="1" applyProtection="1"/>
    <xf numFmtId="4" fontId="1" fillId="5" borderId="24" xfId="0" applyNumberFormat="1" applyFont="1" applyFill="1" applyBorder="1" applyProtection="1"/>
    <xf numFmtId="0" fontId="4" fillId="0" borderId="0" xfId="0" applyFont="1" applyFill="1" applyBorder="1" applyProtection="1"/>
    <xf numFmtId="0" fontId="5" fillId="6" borderId="15" xfId="0" applyFont="1" applyFill="1" applyBorder="1" applyProtection="1"/>
    <xf numFmtId="0" fontId="4" fillId="6" borderId="21" xfId="0" applyFont="1" applyFill="1" applyBorder="1" applyAlignment="1" applyProtection="1">
      <alignment wrapText="1"/>
    </xf>
    <xf numFmtId="0" fontId="4" fillId="6" borderId="22" xfId="0" applyFont="1" applyFill="1" applyBorder="1" applyAlignment="1" applyProtection="1">
      <alignment wrapText="1"/>
    </xf>
    <xf numFmtId="0" fontId="0" fillId="0" borderId="0" xfId="0" applyFont="1" applyFill="1" applyAlignment="1" applyProtection="1">
      <alignment wrapText="1"/>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pplyProtection="1"/>
    <xf numFmtId="0" fontId="3" fillId="0" borderId="0" xfId="0" applyFont="1" applyAlignment="1" applyProtection="1"/>
    <xf numFmtId="0" fontId="0" fillId="0" borderId="0" xfId="0" applyFont="1"/>
    <xf numFmtId="0" fontId="1" fillId="5" borderId="0" xfId="0" applyFont="1" applyFill="1"/>
    <xf numFmtId="0" fontId="4" fillId="0" borderId="0" xfId="0" applyFont="1"/>
    <xf numFmtId="0" fontId="0" fillId="0" borderId="0" xfId="0" applyFont="1" applyFill="1" applyAlignment="1">
      <alignment wrapText="1"/>
    </xf>
    <xf numFmtId="0" fontId="5" fillId="5" borderId="1" xfId="0" applyFont="1" applyFill="1" applyBorder="1" applyProtection="1"/>
    <xf numFmtId="0" fontId="5" fillId="5" borderId="1" xfId="0" quotePrefix="1" applyFont="1" applyFill="1" applyBorder="1" applyProtection="1"/>
    <xf numFmtId="0" fontId="5" fillId="5" borderId="26" xfId="0" quotePrefix="1" applyFont="1" applyFill="1" applyBorder="1" applyProtection="1"/>
    <xf numFmtId="0" fontId="5" fillId="5" borderId="0" xfId="0" quotePrefix="1" applyFont="1" applyFill="1" applyProtection="1"/>
    <xf numFmtId="0" fontId="5" fillId="5" borderId="24" xfId="0" quotePrefix="1" applyFont="1" applyFill="1" applyBorder="1" applyProtection="1"/>
    <xf numFmtId="0" fontId="5" fillId="5" borderId="0" xfId="0" applyFont="1" applyFill="1" applyProtection="1"/>
    <xf numFmtId="0" fontId="5" fillId="5" borderId="24" xfId="0" applyFont="1" applyFill="1" applyBorder="1" applyProtection="1"/>
    <xf numFmtId="4" fontId="4" fillId="5" borderId="1" xfId="0" applyNumberFormat="1" applyFont="1" applyFill="1" applyBorder="1" applyProtection="1"/>
    <xf numFmtId="4" fontId="0" fillId="5" borderId="1" xfId="0" applyNumberFormat="1" applyFont="1" applyFill="1" applyBorder="1" applyProtection="1"/>
    <xf numFmtId="0" fontId="5" fillId="0" borderId="0" xfId="0" applyFont="1" applyProtection="1"/>
    <xf numFmtId="0" fontId="4" fillId="2" borderId="1" xfId="0" applyFont="1" applyFill="1" applyBorder="1" applyProtection="1">
      <protection locked="0"/>
    </xf>
    <xf numFmtId="0" fontId="5" fillId="0" borderId="0" xfId="0" applyFont="1" applyProtection="1"/>
    <xf numFmtId="0" fontId="6" fillId="0" borderId="0" xfId="0" applyFont="1" applyProtection="1">
      <protection locked="0"/>
    </xf>
    <xf numFmtId="0" fontId="4" fillId="0" borderId="19" xfId="0" applyFont="1" applyFill="1" applyBorder="1" applyProtection="1">
      <protection locked="0"/>
    </xf>
    <xf numFmtId="0" fontId="4" fillId="0" borderId="0" xfId="0" applyFont="1" applyFill="1" applyBorder="1" applyProtection="1">
      <protection locked="0"/>
    </xf>
    <xf numFmtId="0" fontId="5" fillId="0" borderId="0" xfId="0" applyFont="1" applyFill="1" applyBorder="1" applyAlignment="1" applyProtection="1">
      <alignment horizontal="left"/>
      <protection locked="0"/>
    </xf>
    <xf numFmtId="0" fontId="13" fillId="0" borderId="0" xfId="0" applyFont="1" applyFill="1" applyBorder="1" applyProtection="1">
      <protection locked="0"/>
    </xf>
    <xf numFmtId="0" fontId="4" fillId="0" borderId="0"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12" fillId="5" borderId="0" xfId="0" applyFont="1" applyFill="1" applyProtection="1"/>
    <xf numFmtId="0" fontId="3" fillId="2" borderId="2" xfId="0" applyFont="1" applyFill="1" applyBorder="1" applyAlignment="1" applyProtection="1">
      <protection locked="0"/>
    </xf>
    <xf numFmtId="0" fontId="3" fillId="2" borderId="25" xfId="0" applyFont="1" applyFill="1" applyBorder="1" applyAlignment="1" applyProtection="1">
      <protection locked="0"/>
    </xf>
    <xf numFmtId="0" fontId="3" fillId="2" borderId="3" xfId="0" applyFont="1" applyFill="1" applyBorder="1" applyAlignment="1" applyProtection="1">
      <protection locked="0"/>
    </xf>
    <xf numFmtId="0" fontId="12" fillId="0" borderId="0" xfId="0" applyFont="1" applyAlignment="1">
      <alignment horizontal="center"/>
    </xf>
    <xf numFmtId="0" fontId="0" fillId="0" borderId="0" xfId="0" applyFont="1" applyAlignment="1">
      <alignment horizontal="center"/>
    </xf>
    <xf numFmtId="0" fontId="5" fillId="2" borderId="1"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4" fillId="2" borderId="2" xfId="0" applyFont="1" applyFill="1" applyBorder="1" applyProtection="1">
      <protection locked="0"/>
    </xf>
    <xf numFmtId="0" fontId="4" fillId="2" borderId="25" xfId="0" applyFont="1" applyFill="1" applyBorder="1" applyProtection="1">
      <protection locked="0"/>
    </xf>
    <xf numFmtId="0" fontId="4" fillId="2" borderId="3" xfId="0" applyFont="1" applyFill="1" applyBorder="1" applyProtection="1">
      <protection locked="0"/>
    </xf>
    <xf numFmtId="0" fontId="4" fillId="2" borderId="16" xfId="0" applyFont="1" applyFill="1" applyBorder="1" applyProtection="1">
      <protection locked="0"/>
    </xf>
    <xf numFmtId="0" fontId="4" fillId="2" borderId="18" xfId="0" applyFont="1" applyFill="1" applyBorder="1" applyProtection="1">
      <protection locked="0"/>
    </xf>
    <xf numFmtId="0" fontId="4" fillId="2" borderId="17" xfId="0" applyFont="1" applyFill="1" applyBorder="1" applyProtection="1">
      <protection locked="0"/>
    </xf>
    <xf numFmtId="0" fontId="0" fillId="5" borderId="0" xfId="0" applyFont="1" applyFill="1" applyAlignment="1">
      <alignment wrapText="1"/>
    </xf>
    <xf numFmtId="0" fontId="4" fillId="2" borderId="1" xfId="0" applyFont="1" applyFill="1" applyBorder="1" applyProtection="1">
      <protection locked="0"/>
    </xf>
    <xf numFmtId="0" fontId="1" fillId="5" borderId="0" xfId="0" applyFont="1" applyFill="1" applyAlignment="1" applyProtection="1">
      <alignment wrapText="1"/>
    </xf>
    <xf numFmtId="0" fontId="1" fillId="5" borderId="0" xfId="0" applyFont="1" applyFill="1" applyProtection="1"/>
    <xf numFmtId="0" fontId="5" fillId="0" borderId="0" xfId="0" applyFont="1" applyProtection="1"/>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0" fillId="0" borderId="0" xfId="0" applyFont="1"/>
    <xf numFmtId="0" fontId="0" fillId="4" borderId="12" xfId="0" applyFont="1" applyFill="1" applyBorder="1" applyAlignment="1" applyProtection="1">
      <alignment horizontal="center"/>
    </xf>
    <xf numFmtId="0" fontId="0" fillId="4" borderId="13" xfId="0" applyFont="1" applyFill="1" applyBorder="1" applyAlignment="1" applyProtection="1">
      <alignment horizontal="center"/>
    </xf>
    <xf numFmtId="0" fontId="0" fillId="4" borderId="14" xfId="0" applyFont="1" applyFill="1" applyBorder="1" applyAlignment="1" applyProtection="1">
      <alignment horizontal="center"/>
    </xf>
    <xf numFmtId="0" fontId="4" fillId="0" borderId="0" xfId="0" applyFont="1" applyAlignment="1" applyProtection="1">
      <alignment wrapText="1"/>
    </xf>
    <xf numFmtId="0" fontId="4" fillId="0" borderId="0" xfId="0" applyFont="1" applyAlignment="1" applyProtection="1">
      <alignment horizontal="left" vertical="top" wrapText="1"/>
    </xf>
    <xf numFmtId="0" fontId="0" fillId="0" borderId="10" xfId="0" applyFont="1" applyBorder="1" applyAlignment="1" applyProtection="1">
      <alignment horizontal="center" wrapText="1"/>
    </xf>
    <xf numFmtId="0" fontId="0" fillId="0" borderId="8" xfId="0" applyFont="1" applyBorder="1" applyAlignment="1" applyProtection="1">
      <alignment horizontal="center" wrapText="1"/>
    </xf>
    <xf numFmtId="0" fontId="0" fillId="0" borderId="11" xfId="0" applyFont="1" applyBorder="1" applyAlignment="1" applyProtection="1">
      <alignment horizontal="center" wrapText="1"/>
    </xf>
    <xf numFmtId="0" fontId="1" fillId="0" borderId="7"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9" xfId="0" applyFont="1" applyBorder="1" applyAlignment="1" applyProtection="1">
      <alignment horizontal="center" wrapText="1"/>
    </xf>
    <xf numFmtId="0" fontId="5" fillId="6" borderId="18" xfId="0" applyFont="1" applyFill="1" applyBorder="1" applyAlignment="1" applyProtection="1">
      <alignment wrapText="1"/>
    </xf>
    <xf numFmtId="0" fontId="5" fillId="6" borderId="0" xfId="0" applyFont="1" applyFill="1" applyBorder="1" applyAlignment="1" applyProtection="1">
      <alignment wrapText="1"/>
    </xf>
    <xf numFmtId="0" fontId="4" fillId="6" borderId="18" xfId="0" applyFont="1" applyFill="1" applyBorder="1" applyAlignment="1" applyProtection="1">
      <alignment wrapText="1"/>
    </xf>
    <xf numFmtId="0" fontId="4" fillId="6" borderId="17" xfId="0" applyFont="1" applyFill="1" applyBorder="1" applyAlignment="1" applyProtection="1">
      <alignment wrapText="1"/>
    </xf>
    <xf numFmtId="0" fontId="7" fillId="6" borderId="0" xfId="0" applyFont="1" applyFill="1" applyBorder="1" applyAlignment="1" applyProtection="1">
      <alignment wrapText="1"/>
    </xf>
    <xf numFmtId="0" fontId="7" fillId="6" borderId="0" xfId="0" applyFont="1" applyFill="1" applyBorder="1" applyProtection="1"/>
    <xf numFmtId="0" fontId="7" fillId="6" borderId="19" xfId="0" applyFont="1" applyFill="1" applyBorder="1" applyProtection="1"/>
  </cellXfs>
  <cellStyles count="1">
    <cellStyle name="Standard" xfId="0" builtinId="0"/>
  </cellStyles>
  <dxfs count="32">
    <dxf>
      <font>
        <strike val="0"/>
        <outline val="0"/>
        <shadow val="0"/>
        <u val="none"/>
        <vertAlign val="baseline"/>
        <sz val="10"/>
        <color theme="1"/>
      </font>
    </dxf>
    <dxf>
      <font>
        <strike val="0"/>
        <outline val="0"/>
        <shadow val="0"/>
        <u val="none"/>
        <vertAlign val="baseline"/>
        <sz val="10"/>
        <color theme="1"/>
      </font>
    </dxf>
    <dxf>
      <font>
        <b/>
        <i val="0"/>
        <strike val="0"/>
        <condense val="0"/>
        <extend val="0"/>
        <outline val="0"/>
        <shadow val="0"/>
        <u val="none"/>
        <vertAlign val="baseline"/>
        <sz val="10"/>
        <color theme="1"/>
        <name val="Calibri"/>
        <scheme val="minor"/>
      </font>
    </dxf>
    <dxf>
      <font>
        <strike val="0"/>
        <outline val="0"/>
        <shadow val="0"/>
        <u val="none"/>
        <vertAlign val="baseline"/>
        <sz val="10"/>
        <color theme="1"/>
      </font>
      <protection locked="0" hidden="0"/>
    </dxf>
    <dxf>
      <font>
        <strike val="0"/>
        <outline val="0"/>
        <shadow val="0"/>
        <u val="none"/>
        <vertAlign val="baseline"/>
        <sz val="10"/>
        <color theme="1"/>
      </font>
      <protection locked="0" hidden="0"/>
    </dxf>
    <dxf>
      <font>
        <strike val="0"/>
        <outline val="0"/>
        <shadow val="0"/>
        <u val="none"/>
        <vertAlign val="baseline"/>
        <sz val="10"/>
        <color theme="1"/>
      </font>
      <protection locked="0" hidden="0"/>
    </dxf>
    <dxf>
      <font>
        <strike val="0"/>
        <outline val="0"/>
        <shadow val="0"/>
        <u val="none"/>
        <vertAlign val="baseline"/>
        <sz val="10"/>
        <color theme="1"/>
      </font>
      <protection locked="0" hidden="0"/>
    </dxf>
    <dxf>
      <font>
        <strike val="0"/>
        <outline val="0"/>
        <shadow val="0"/>
        <u val="none"/>
        <vertAlign val="baseline"/>
        <sz val="10"/>
        <color theme="1"/>
      </font>
    </dxf>
    <dxf>
      <font>
        <strike val="0"/>
        <outline val="0"/>
        <shadow val="0"/>
        <u val="none"/>
        <vertAlign val="baseline"/>
        <sz val="10"/>
        <color theme="1"/>
      </font>
      <protection locked="1" hidden="0"/>
    </dxf>
    <dxf>
      <font>
        <strike val="0"/>
        <outline val="0"/>
        <shadow val="0"/>
        <u val="none"/>
        <vertAlign val="baseline"/>
        <sz val="10"/>
        <color theme="1"/>
      </font>
      <protection locked="1" hidden="0"/>
    </dxf>
    <dxf>
      <font>
        <strike val="0"/>
        <outline val="0"/>
        <shadow val="0"/>
        <u val="none"/>
        <vertAlign val="baseline"/>
        <sz val="10"/>
        <color theme="1"/>
      </font>
    </dxf>
    <dxf>
      <font>
        <strike val="0"/>
        <outline val="0"/>
        <shadow val="0"/>
        <u val="none"/>
        <vertAlign val="baseline"/>
        <sz val="10"/>
        <color theme="1"/>
      </font>
    </dxf>
    <dxf>
      <font>
        <strike val="0"/>
        <outline val="0"/>
        <shadow val="0"/>
        <u val="none"/>
        <vertAlign val="baseline"/>
        <sz val="10"/>
        <color theme="1"/>
      </font>
    </dxf>
    <dxf>
      <font>
        <strike val="0"/>
        <outline val="0"/>
        <shadow val="0"/>
        <u val="none"/>
        <vertAlign val="baseline"/>
        <sz val="10"/>
        <color theme="1"/>
      </font>
    </dxf>
    <dxf>
      <font>
        <strike val="0"/>
        <outline val="0"/>
        <shadow val="0"/>
        <u val="none"/>
        <vertAlign val="baseline"/>
        <sz val="10"/>
        <color theme="1"/>
      </font>
      <protection locked="1" hidden="0"/>
    </dxf>
    <dxf>
      <font>
        <strike val="0"/>
        <outline val="0"/>
        <shadow val="0"/>
        <u val="none"/>
        <vertAlign val="baseline"/>
        <sz val="10"/>
        <color theme="1"/>
      </font>
      <protection locked="1" hidden="0"/>
    </dxf>
    <dxf>
      <font>
        <strike val="0"/>
        <outline val="0"/>
        <shadow val="0"/>
        <u val="none"/>
        <vertAlign val="baseline"/>
        <sz val="10"/>
        <color theme="1"/>
      </font>
    </dxf>
    <dxf>
      <font>
        <strike val="0"/>
        <outline val="0"/>
        <shadow val="0"/>
        <u val="none"/>
        <vertAlign val="baseline"/>
        <sz val="10"/>
        <color theme="1"/>
      </font>
      <protection locked="1" hidden="0"/>
    </dxf>
    <dxf>
      <font>
        <strike val="0"/>
        <outline val="0"/>
        <shadow val="0"/>
        <u val="none"/>
        <vertAlign val="baseline"/>
        <sz val="10"/>
        <color theme="1"/>
      </font>
      <protection locked="1" hidden="0"/>
    </dxf>
    <dxf>
      <font>
        <strike val="0"/>
        <outline val="0"/>
        <shadow val="0"/>
        <u val="none"/>
        <vertAlign val="baseline"/>
        <sz val="10"/>
        <color theme="1"/>
      </font>
    </dxf>
    <dxf>
      <font>
        <strike val="0"/>
        <outline val="0"/>
        <shadow val="0"/>
        <u val="none"/>
        <vertAlign val="baseline"/>
        <sz val="10"/>
        <color theme="1"/>
      </font>
      <protection locked="0" hidden="0"/>
    </dxf>
    <dxf>
      <font>
        <strike val="0"/>
        <outline val="0"/>
        <shadow val="0"/>
        <u val="none"/>
        <vertAlign val="baseline"/>
        <sz val="10"/>
        <color theme="1"/>
      </font>
      <protection locked="0" hidden="0"/>
    </dxf>
    <dxf>
      <font>
        <strike val="0"/>
        <outline val="0"/>
        <shadow val="0"/>
        <u val="none"/>
        <vertAlign val="baseline"/>
        <sz val="10"/>
        <color theme="1"/>
      </font>
    </dxf>
    <dxf>
      <font>
        <strike val="0"/>
        <outline val="0"/>
        <shadow val="0"/>
        <u val="none"/>
        <vertAlign val="baseline"/>
        <sz val="10"/>
        <color theme="1"/>
      </font>
    </dxf>
    <dxf>
      <font>
        <strike val="0"/>
        <outline val="0"/>
        <shadow val="0"/>
        <u val="none"/>
        <vertAlign val="baseline"/>
        <sz val="10"/>
        <color theme="1"/>
      </font>
    </dxf>
    <dxf>
      <font>
        <b/>
        <i val="0"/>
        <strike val="0"/>
        <condense val="0"/>
        <extend val="0"/>
        <outline val="0"/>
        <shadow val="0"/>
        <u val="none"/>
        <vertAlign val="baseline"/>
        <sz val="10"/>
        <color theme="1"/>
        <name val="Calibri"/>
        <scheme val="minor"/>
      </font>
    </dxf>
    <dxf>
      <font>
        <strike val="0"/>
        <outline val="0"/>
        <shadow val="0"/>
        <u val="none"/>
        <vertAlign val="baseline"/>
        <sz val="10"/>
        <color theme="1"/>
      </font>
    </dxf>
    <dxf>
      <font>
        <strike val="0"/>
        <outline val="0"/>
        <shadow val="0"/>
        <u val="none"/>
        <vertAlign val="baseline"/>
        <sz val="10"/>
        <color theme="1"/>
      </font>
    </dxf>
    <dxf>
      <font>
        <b/>
        <i val="0"/>
        <strike val="0"/>
        <condense val="0"/>
        <extend val="0"/>
        <outline val="0"/>
        <shadow val="0"/>
        <u val="none"/>
        <vertAlign val="baseline"/>
        <sz val="10"/>
        <color theme="1"/>
        <name val="Calibri"/>
        <scheme val="minor"/>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b/>
        <i val="0"/>
        <strike val="0"/>
        <condense val="0"/>
        <extend val="0"/>
        <outline val="0"/>
        <shadow val="0"/>
        <u val="none"/>
        <vertAlign val="baseline"/>
        <sz val="10"/>
        <color theme="1"/>
        <name val="Calibri"/>
        <scheme val="minor"/>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le2" displayName="Tabelle2" ref="B1:B20" totalsRowShown="0" headerRowDxfId="31" dataDxfId="30">
  <autoFilter ref="B1:B20"/>
  <tableColumns count="1">
    <tableColumn id="1" name="Choissisez l'école d'examen" dataDxfId="29"/>
  </tableColumns>
  <tableStyleInfo name="TableStyleMedium2" showFirstColumn="0" showLastColumn="0" showRowStripes="1" showColumnStripes="0"/>
</table>
</file>

<file path=xl/tables/table10.xml><?xml version="1.0" encoding="utf-8"?>
<table xmlns="http://schemas.openxmlformats.org/spreadsheetml/2006/main" id="9" name="Tabelle4" displayName="Tabelle4" ref="A1:A8" totalsRowShown="0" headerRowDxfId="2" dataDxfId="1">
  <autoFilter ref="A1:A8"/>
  <sortState ref="A2:A8">
    <sortCondition ref="A8"/>
  </sortState>
  <tableColumns count="1">
    <tableColumn id="1" name="AusrichtungBM1" dataDxfId="0"/>
  </tableColumns>
  <tableStyleInfo name="TableStyleMedium2" showFirstColumn="0" showLastColumn="0" showRowStripes="1" showColumnStripes="0"/>
</table>
</file>

<file path=xl/tables/table2.xml><?xml version="1.0" encoding="utf-8"?>
<table xmlns="http://schemas.openxmlformats.org/spreadsheetml/2006/main" id="2" name="Tabelle1" displayName="Tabelle1" ref="A1:A5" totalsRowShown="0" headerRowDxfId="28" dataDxfId="27">
  <autoFilter ref="A1:A5"/>
  <tableColumns count="1">
    <tableColumn id="1" name="Jahr" dataDxfId="26"/>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C1:C4" totalsRowShown="0" headerRowDxfId="25" dataDxfId="24">
  <autoFilter ref="C1:C4"/>
  <tableColumns count="1">
    <tableColumn id="1" name="Choissisez votre fonction" dataDxfId="23"/>
  </tableColumns>
  <tableStyleInfo name="TableStyleMedium2" showFirstColumn="0" showLastColumn="0" showRowStripes="1" showColumnStripes="0"/>
</table>
</file>

<file path=xl/tables/table4.xml><?xml version="1.0" encoding="utf-8"?>
<table xmlns="http://schemas.openxmlformats.org/spreadsheetml/2006/main" id="4" name="Tabelle5" displayName="Tabelle5" ref="D1:D5" totalsRowShown="0" headerRowDxfId="22" dataDxfId="21">
  <autoFilter ref="D1:D5"/>
  <tableColumns count="1">
    <tableColumn id="1" name="Anrede" dataDxfId="20"/>
  </tableColumns>
  <tableStyleInfo name="TableStyleMedium2" showFirstColumn="0" showLastColumn="0" showRowStripes="1" showColumnStripes="0"/>
</table>
</file>

<file path=xl/tables/table5.xml><?xml version="1.0" encoding="utf-8"?>
<table xmlns="http://schemas.openxmlformats.org/spreadsheetml/2006/main" id="5" name="Tabelle8" displayName="Tabelle8" ref="E1:E7" totalsRowShown="0" headerRowDxfId="19" dataDxfId="18">
  <autoFilter ref="E1:E7"/>
  <tableColumns count="1">
    <tableColumn id="1" name="Zivilstand" dataDxfId="17"/>
  </tableColumns>
  <tableStyleInfo name="TableStyleMedium2" showFirstColumn="0" showLastColumn="0" showRowStripes="1" showColumnStripes="0"/>
</table>
</file>

<file path=xl/tables/table6.xml><?xml version="1.0" encoding="utf-8"?>
<table xmlns="http://schemas.openxmlformats.org/spreadsheetml/2006/main" id="6" name="Tabelle98" displayName="Tabelle98" ref="F1:F4" totalsRowShown="0" headerRowDxfId="16" dataDxfId="15">
  <autoFilter ref="F1:F4"/>
  <tableColumns count="1">
    <tableColumn id="1" name="Korrespondenzsprache" dataDxfId="14"/>
  </tableColumns>
  <tableStyleInfo name="TableStyleMedium2" showFirstColumn="0" showLastColumn="0" showRowStripes="1" showColumnStripes="0"/>
</table>
</file>

<file path=xl/tables/table7.xml><?xml version="1.0" encoding="utf-8"?>
<table xmlns="http://schemas.openxmlformats.org/spreadsheetml/2006/main" id="7" name="Tabelle1012" displayName="Tabelle1012" ref="G1:G5" totalsRowShown="0" headerRowDxfId="13" dataDxfId="12">
  <autoFilter ref="G1:G5"/>
  <tableColumns count="1">
    <tableColumn id="1" name="Anstellungsverhältnis" dataDxfId="11"/>
  </tableColumns>
  <tableStyleInfo name="TableStyleMedium2" showFirstColumn="0" showLastColumn="0" showRowStripes="1" showColumnStripes="0"/>
</table>
</file>

<file path=xl/tables/table8.xml><?xml version="1.0" encoding="utf-8"?>
<table xmlns="http://schemas.openxmlformats.org/spreadsheetml/2006/main" id="8" name="Tabelle9813" displayName="Tabelle9813" ref="H1:H4" totalsRowShown="0" headerRowDxfId="10" dataDxfId="9">
  <autoFilter ref="H1:H4"/>
  <tableColumns count="1">
    <tableColumn id="1" name="quellensteuer / AHV Abrg" dataDxfId="8"/>
  </tableColumns>
  <tableStyleInfo name="TableStyleMedium2" showFirstColumn="0" showLastColumn="0" showRowStripes="1" showColumnStripes="0"/>
</table>
</file>

<file path=xl/tables/table9.xml><?xml version="1.0" encoding="utf-8"?>
<table xmlns="http://schemas.openxmlformats.org/spreadsheetml/2006/main" id="10" name="Tabelle511" displayName="Tabelle511" ref="I1:K13" totalsRowShown="0" headerRowDxfId="7" dataDxfId="6">
  <autoFilter ref="I1:K13"/>
  <tableColumns count="3">
    <tableColumn id="1" name="Session" dataDxfId="5"/>
    <tableColumn id="2" name="Tag" dataDxfId="4"/>
    <tableColumn id="3" name="Arbeitgeber" dataDxfId="3"/>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showRowColHeaders="0" tabSelected="1" showRuler="0" topLeftCell="A19" zoomScaleNormal="100" workbookViewId="0">
      <selection activeCell="E40" sqref="E40"/>
    </sheetView>
  </sheetViews>
  <sheetFormatPr baseColWidth="10" defaultColWidth="11.25" defaultRowHeight="14.25" x14ac:dyDescent="0.2"/>
  <cols>
    <col min="1" max="1" width="13.625" style="64" customWidth="1"/>
    <col min="2" max="2" width="11.75" style="64" customWidth="1"/>
    <col min="3" max="4" width="6.75" style="64" customWidth="1"/>
    <col min="5" max="5" width="11" style="64" customWidth="1"/>
    <col min="6" max="6" width="9.25" style="64" customWidth="1"/>
    <col min="7" max="7" width="10.75" style="64" customWidth="1"/>
    <col min="8" max="8" width="10" style="64" customWidth="1"/>
    <col min="9" max="16384" width="11.25" style="64"/>
  </cols>
  <sheetData>
    <row r="1" spans="1:8" ht="15.75" x14ac:dyDescent="0.25">
      <c r="A1" s="133" t="s">
        <v>115</v>
      </c>
      <c r="B1" s="133"/>
      <c r="C1" s="133"/>
      <c r="D1" s="133"/>
      <c r="E1" s="133"/>
      <c r="F1" s="133"/>
      <c r="G1" s="133"/>
      <c r="H1" s="133"/>
    </row>
    <row r="2" spans="1:8" x14ac:dyDescent="0.2">
      <c r="A2" s="134" t="s">
        <v>116</v>
      </c>
      <c r="B2" s="134"/>
      <c r="C2" s="134"/>
      <c r="D2" s="134"/>
      <c r="E2" s="134"/>
      <c r="F2" s="134"/>
      <c r="G2" s="134"/>
      <c r="H2" s="134"/>
    </row>
    <row r="3" spans="1:8" ht="15" x14ac:dyDescent="0.25">
      <c r="A3" s="61"/>
    </row>
    <row r="4" spans="1:8" x14ac:dyDescent="0.2">
      <c r="A4" s="98" t="s">
        <v>117</v>
      </c>
      <c r="B4" s="2"/>
      <c r="C4" s="2"/>
      <c r="D4" s="2"/>
      <c r="E4" s="98" t="s">
        <v>118</v>
      </c>
      <c r="F4" s="2"/>
      <c r="G4" s="2"/>
      <c r="H4" s="2"/>
    </row>
    <row r="5" spans="1:8" x14ac:dyDescent="0.2">
      <c r="A5" s="75"/>
      <c r="B5" s="90"/>
      <c r="C5" s="119"/>
      <c r="D5" s="90"/>
      <c r="E5" s="135"/>
      <c r="F5" s="135"/>
    </row>
    <row r="6" spans="1:8" x14ac:dyDescent="0.2">
      <c r="A6" s="98" t="s">
        <v>119</v>
      </c>
      <c r="B6" s="2"/>
      <c r="C6" s="2"/>
      <c r="D6" s="2"/>
      <c r="E6" s="98" t="s">
        <v>120</v>
      </c>
      <c r="F6" s="2"/>
      <c r="G6" s="2"/>
      <c r="H6" s="2"/>
    </row>
    <row r="7" spans="1:8" x14ac:dyDescent="0.2">
      <c r="A7" s="135"/>
      <c r="B7" s="135"/>
      <c r="C7" s="123"/>
      <c r="D7" s="90"/>
      <c r="E7" s="135"/>
      <c r="F7" s="135"/>
      <c r="G7" s="135"/>
    </row>
    <row r="8" spans="1:8" x14ac:dyDescent="0.2">
      <c r="A8" s="98" t="s">
        <v>121</v>
      </c>
      <c r="B8" s="2"/>
      <c r="C8" s="2"/>
      <c r="D8" s="2"/>
      <c r="E8" s="98" t="s">
        <v>122</v>
      </c>
      <c r="F8" s="2"/>
      <c r="G8" s="2"/>
      <c r="H8" s="2"/>
    </row>
    <row r="9" spans="1:8" x14ac:dyDescent="0.2">
      <c r="A9" s="137"/>
      <c r="B9" s="138"/>
      <c r="C9" s="139"/>
      <c r="D9" s="90"/>
      <c r="E9" s="135"/>
      <c r="F9" s="135"/>
      <c r="G9" s="135"/>
    </row>
    <row r="10" spans="1:8" ht="24" x14ac:dyDescent="0.2">
      <c r="A10" s="99" t="s">
        <v>123</v>
      </c>
      <c r="B10" s="98" t="s">
        <v>124</v>
      </c>
      <c r="C10" s="98"/>
      <c r="D10" s="2"/>
      <c r="E10" s="98" t="s">
        <v>125</v>
      </c>
      <c r="F10" s="82"/>
      <c r="G10" s="98" t="s">
        <v>126</v>
      </c>
      <c r="H10" s="2"/>
    </row>
    <row r="11" spans="1:8" x14ac:dyDescent="0.2">
      <c r="A11" s="84"/>
      <c r="B11" s="135"/>
      <c r="C11" s="135"/>
      <c r="D11" s="135"/>
      <c r="E11" s="135"/>
      <c r="F11" s="135"/>
      <c r="G11" s="84"/>
    </row>
    <row r="12" spans="1:8" x14ac:dyDescent="0.2">
      <c r="A12" s="98" t="s">
        <v>257</v>
      </c>
      <c r="B12" s="2"/>
      <c r="C12" s="2"/>
      <c r="D12" s="2"/>
      <c r="E12" s="98" t="s">
        <v>258</v>
      </c>
      <c r="F12" s="2"/>
      <c r="G12" s="2"/>
    </row>
    <row r="13" spans="1:8" x14ac:dyDescent="0.2">
      <c r="A13" s="135"/>
      <c r="B13" s="135"/>
      <c r="C13" s="123"/>
      <c r="D13" s="117"/>
      <c r="E13" s="135"/>
      <c r="F13" s="135"/>
      <c r="G13" s="135"/>
    </row>
    <row r="14" spans="1:8" x14ac:dyDescent="0.2">
      <c r="A14" s="98" t="s">
        <v>127</v>
      </c>
      <c r="B14" s="2"/>
      <c r="C14" s="2"/>
      <c r="D14" s="2"/>
      <c r="E14" s="98" t="s">
        <v>128</v>
      </c>
      <c r="F14" s="2"/>
      <c r="G14" s="2"/>
      <c r="H14" s="2"/>
    </row>
    <row r="15" spans="1:8" x14ac:dyDescent="0.2">
      <c r="A15" s="137"/>
      <c r="B15" s="138"/>
      <c r="C15" s="139"/>
      <c r="D15" s="90"/>
      <c r="E15" s="75" t="s">
        <v>188</v>
      </c>
    </row>
    <row r="16" spans="1:8" x14ac:dyDescent="0.2">
      <c r="C16" s="123"/>
      <c r="D16" s="119"/>
    </row>
    <row r="17" spans="1:14" x14ac:dyDescent="0.2">
      <c r="A17" s="2" t="s">
        <v>167</v>
      </c>
      <c r="B17" s="122"/>
      <c r="C17" s="143" t="s">
        <v>261</v>
      </c>
      <c r="D17" s="144"/>
      <c r="E17" s="144"/>
      <c r="F17" s="144"/>
      <c r="G17" s="145"/>
      <c r="H17" s="124"/>
    </row>
    <row r="18" spans="1:14" x14ac:dyDescent="0.2">
      <c r="A18" s="2" t="s">
        <v>260</v>
      </c>
      <c r="B18" s="121"/>
      <c r="C18" s="140"/>
      <c r="D18" s="141"/>
      <c r="E18" s="141"/>
      <c r="F18" s="141"/>
      <c r="G18" s="141"/>
      <c r="H18" s="142"/>
    </row>
    <row r="20" spans="1:14" ht="3" customHeight="1" x14ac:dyDescent="0.2">
      <c r="A20" s="55"/>
      <c r="B20" s="55"/>
      <c r="C20" s="55"/>
      <c r="D20" s="55"/>
      <c r="E20" s="55"/>
      <c r="F20" s="55"/>
      <c r="G20" s="55"/>
      <c r="H20" s="55"/>
    </row>
    <row r="21" spans="1:14" x14ac:dyDescent="0.2">
      <c r="A21" s="56"/>
      <c r="B21" s="56"/>
      <c r="C21" s="56"/>
      <c r="D21" s="56"/>
      <c r="E21" s="56"/>
      <c r="F21" s="56"/>
      <c r="G21" s="56"/>
      <c r="H21" s="56"/>
    </row>
    <row r="22" spans="1:14" x14ac:dyDescent="0.2">
      <c r="A22" s="100" t="s">
        <v>129</v>
      </c>
      <c r="B22" s="136"/>
      <c r="C22" s="136"/>
      <c r="D22" s="136"/>
      <c r="E22" s="136"/>
      <c r="F22" s="101" t="s">
        <v>131</v>
      </c>
      <c r="G22" s="83"/>
    </row>
    <row r="23" spans="1:14" x14ac:dyDescent="0.2">
      <c r="A23" s="100" t="s">
        <v>130</v>
      </c>
      <c r="B23" s="136"/>
      <c r="C23" s="136"/>
      <c r="D23" s="136"/>
      <c r="E23" s="136"/>
      <c r="F23" s="90" t="s">
        <v>70</v>
      </c>
      <c r="G23" s="77"/>
    </row>
    <row r="24" spans="1:14" ht="15" x14ac:dyDescent="0.25">
      <c r="J24" s="57"/>
    </row>
    <row r="25" spans="1:14" x14ac:dyDescent="0.2">
      <c r="A25" s="58" t="s">
        <v>132</v>
      </c>
      <c r="B25" s="58"/>
      <c r="C25" s="58"/>
      <c r="D25" s="58"/>
      <c r="E25" s="58"/>
      <c r="K25" s="85"/>
    </row>
    <row r="26" spans="1:14" ht="12.6" customHeight="1" x14ac:dyDescent="0.2"/>
    <row r="27" spans="1:14" ht="15.75" x14ac:dyDescent="0.25">
      <c r="A27" s="129" t="s">
        <v>133</v>
      </c>
      <c r="B27" s="129"/>
      <c r="C27" s="129"/>
      <c r="D27" s="129"/>
      <c r="E27" s="129"/>
      <c r="F27" s="129"/>
      <c r="G27" s="129"/>
      <c r="H27" s="129"/>
      <c r="K27" s="85"/>
    </row>
    <row r="28" spans="1:14" ht="6" customHeight="1" x14ac:dyDescent="0.2"/>
    <row r="29" spans="1:14" ht="45" x14ac:dyDescent="0.25">
      <c r="A29" s="59" t="s">
        <v>134</v>
      </c>
      <c r="B29" s="59"/>
      <c r="C29" s="59"/>
      <c r="D29" s="102" t="s">
        <v>135</v>
      </c>
      <c r="E29" s="59"/>
      <c r="F29" s="59"/>
      <c r="G29" s="59" t="s">
        <v>136</v>
      </c>
      <c r="H29" s="59" t="s">
        <v>137</v>
      </c>
      <c r="N29" s="85"/>
    </row>
    <row r="30" spans="1:14" x14ac:dyDescent="0.2">
      <c r="A30" s="126" t="s">
        <v>242</v>
      </c>
      <c r="B30" s="127"/>
      <c r="C30" s="128"/>
      <c r="D30" s="130" t="s">
        <v>243</v>
      </c>
      <c r="E30" s="131"/>
      <c r="F30" s="132"/>
      <c r="G30" s="75"/>
      <c r="H30" s="109">
        <f>IF(G30=0,0,IF(G30&gt;0,IF(A30="Choisissez l'orientation","incomplet",IF(D30="- vide -","incomplet",(G30*'Definitionen Abrg'!G42)))))</f>
        <v>0</v>
      </c>
      <c r="K30" s="86"/>
    </row>
    <row r="31" spans="1:14" x14ac:dyDescent="0.2">
      <c r="A31" s="126" t="s">
        <v>242</v>
      </c>
      <c r="B31" s="127"/>
      <c r="C31" s="128"/>
      <c r="D31" s="130" t="s">
        <v>243</v>
      </c>
      <c r="E31" s="131"/>
      <c r="F31" s="132"/>
      <c r="G31" s="75"/>
      <c r="H31" s="109">
        <f>IF(G31=0,0,IF(G31&gt;0,IF(A31="Choisissez l'orientation","incomplet",IF(D31="- vide -","incomplet",(G31*'Definitionen Abrg'!K42)))))</f>
        <v>0</v>
      </c>
      <c r="K31" s="85"/>
    </row>
    <row r="32" spans="1:14" x14ac:dyDescent="0.2">
      <c r="A32" s="126" t="s">
        <v>242</v>
      </c>
      <c r="B32" s="127"/>
      <c r="C32" s="128"/>
      <c r="D32" s="130" t="s">
        <v>243</v>
      </c>
      <c r="E32" s="131"/>
      <c r="F32" s="132"/>
      <c r="G32" s="75"/>
      <c r="H32" s="109">
        <f>IF(G32=0,0,IF(G32&gt;0,IF(A32="Choisissez l'orientation","incomplet",IF(D32="- vide -","incomplet",(G32*'Definitionen Abrg'!O42)))))</f>
        <v>0</v>
      </c>
    </row>
    <row r="33" spans="1:8" ht="15" thickBot="1" x14ac:dyDescent="0.25">
      <c r="A33" s="126" t="s">
        <v>242</v>
      </c>
      <c r="B33" s="127"/>
      <c r="C33" s="128"/>
      <c r="D33" s="130" t="s">
        <v>243</v>
      </c>
      <c r="E33" s="131"/>
      <c r="F33" s="132"/>
      <c r="G33" s="76"/>
      <c r="H33" s="110">
        <f>IF(G33=0,0,IF(G33&gt;0,IF(A33="Choisissez l'orientation","incomplet",IF(D33="- vide -","incomplet",(G33*'Definitionen Abrg'!S42)))))</f>
        <v>0</v>
      </c>
    </row>
    <row r="34" spans="1:8" x14ac:dyDescent="0.2">
      <c r="A34" s="60" t="s">
        <v>138</v>
      </c>
      <c r="G34" s="113">
        <f>IF((SUM(G30:G33)=0),0,IF((SUM(G30:G33)&lt;8),(8-SUM(G30:G33)),0))</f>
        <v>0</v>
      </c>
      <c r="H34" s="111">
        <f>IF(G34=0,0,(G34*IF('Definitionen Abrg'!G42&lt;'Definitionen Abrg'!K42,'Definitionen Abrg'!K42,IF('Definitionen Abrg'!G42&lt;'Definitionen Abrg'!O42,'Definitionen Abrg'!O42,IF('Definitionen Abrg'!G42&lt;'Definitionen Abrg'!S42,'Definitionen Abrg'!S42,'Definitionen Abrg'!G42)))))</f>
        <v>0</v>
      </c>
    </row>
    <row r="35" spans="1:8" ht="15" thickBot="1" x14ac:dyDescent="0.25">
      <c r="G35" s="114">
        <f>SUM(G30:G34)</f>
        <v>0</v>
      </c>
      <c r="H35" s="112">
        <f>IF(H30="incomplet","incomplet",IF(H31="incomplet","incomplet",IF(H32="incomplet","incomplet",IF(H33="incomplet","incomplet",SUM(H30:H34)))))</f>
        <v>0</v>
      </c>
    </row>
    <row r="36" spans="1:8" ht="9.6" customHeight="1" thickTop="1" x14ac:dyDescent="0.2"/>
    <row r="37" spans="1:8" ht="15.75" x14ac:dyDescent="0.25">
      <c r="A37" s="129" t="s">
        <v>139</v>
      </c>
      <c r="B37" s="129"/>
      <c r="C37" s="129"/>
      <c r="D37" s="129"/>
      <c r="E37" s="129"/>
      <c r="F37" s="129"/>
      <c r="G37" s="129"/>
      <c r="H37" s="129"/>
    </row>
    <row r="38" spans="1:8" ht="4.1500000000000004" customHeight="1" x14ac:dyDescent="0.2"/>
    <row r="39" spans="1:8" ht="60" x14ac:dyDescent="0.25">
      <c r="A39" s="61" t="s">
        <v>135</v>
      </c>
      <c r="B39" s="61"/>
      <c r="C39" s="61"/>
      <c r="D39" s="62"/>
      <c r="E39" s="59" t="s">
        <v>140</v>
      </c>
      <c r="F39" s="59" t="s">
        <v>141</v>
      </c>
      <c r="G39" s="59" t="s">
        <v>136</v>
      </c>
      <c r="H39" s="59" t="s">
        <v>137</v>
      </c>
    </row>
    <row r="40" spans="1:8" x14ac:dyDescent="0.2">
      <c r="A40" s="147" t="s">
        <v>244</v>
      </c>
      <c r="B40" s="147"/>
      <c r="C40" s="147"/>
      <c r="D40" s="147"/>
      <c r="E40" s="80"/>
      <c r="F40" s="53"/>
      <c r="G40" s="77"/>
      <c r="H40" s="108">
        <f>IF(AND((F40&gt;43739),(A40&gt;0),OR(E40="demie journée",E40="journée entière")),G40*18,IF((G40&lt;1),0,"incomplet"))</f>
        <v>0</v>
      </c>
    </row>
    <row r="41" spans="1:8" x14ac:dyDescent="0.2">
      <c r="A41" s="147"/>
      <c r="B41" s="147"/>
      <c r="C41" s="147"/>
      <c r="D41" s="147"/>
      <c r="E41" s="80"/>
      <c r="F41" s="53"/>
      <c r="G41" s="77"/>
      <c r="H41" s="108">
        <f t="shared" ref="H41:H48" si="0">IF(AND((F41&gt;43739),(A41&gt;0),OR(E41="demie journée",E41="journée entière")),G41*18,IF((G41&lt;1),0,"incomplet"))</f>
        <v>0</v>
      </c>
    </row>
    <row r="42" spans="1:8" x14ac:dyDescent="0.2">
      <c r="A42" s="147"/>
      <c r="B42" s="147"/>
      <c r="C42" s="147"/>
      <c r="D42" s="147"/>
      <c r="E42" s="80"/>
      <c r="F42" s="53"/>
      <c r="G42" s="77"/>
      <c r="H42" s="108">
        <f t="shared" si="0"/>
        <v>0</v>
      </c>
    </row>
    <row r="43" spans="1:8" x14ac:dyDescent="0.2">
      <c r="A43" s="147"/>
      <c r="B43" s="147"/>
      <c r="C43" s="147"/>
      <c r="D43" s="147"/>
      <c r="E43" s="80"/>
      <c r="F43" s="53"/>
      <c r="G43" s="77"/>
      <c r="H43" s="108">
        <f t="shared" si="0"/>
        <v>0</v>
      </c>
    </row>
    <row r="44" spans="1:8" x14ac:dyDescent="0.2">
      <c r="A44" s="147"/>
      <c r="B44" s="147"/>
      <c r="C44" s="147"/>
      <c r="D44" s="147"/>
      <c r="E44" s="80"/>
      <c r="F44" s="53"/>
      <c r="G44" s="77"/>
      <c r="H44" s="108">
        <f t="shared" si="0"/>
        <v>0</v>
      </c>
    </row>
    <row r="45" spans="1:8" x14ac:dyDescent="0.2">
      <c r="A45" s="147"/>
      <c r="B45" s="147"/>
      <c r="C45" s="147"/>
      <c r="D45" s="147"/>
      <c r="E45" s="80"/>
      <c r="F45" s="53"/>
      <c r="G45" s="77"/>
      <c r="H45" s="108">
        <f t="shared" si="0"/>
        <v>0</v>
      </c>
    </row>
    <row r="46" spans="1:8" x14ac:dyDescent="0.2">
      <c r="A46" s="147"/>
      <c r="B46" s="147"/>
      <c r="C46" s="147"/>
      <c r="D46" s="147"/>
      <c r="E46" s="80"/>
      <c r="F46" s="53"/>
      <c r="G46" s="77"/>
      <c r="H46" s="108">
        <f t="shared" si="0"/>
        <v>0</v>
      </c>
    </row>
    <row r="47" spans="1:8" x14ac:dyDescent="0.2">
      <c r="A47" s="147"/>
      <c r="B47" s="147"/>
      <c r="C47" s="147"/>
      <c r="D47" s="147"/>
      <c r="E47" s="80"/>
      <c r="F47" s="53"/>
      <c r="G47" s="77"/>
      <c r="H47" s="108">
        <f t="shared" si="0"/>
        <v>0</v>
      </c>
    </row>
    <row r="48" spans="1:8" ht="15" thickBot="1" x14ac:dyDescent="0.25">
      <c r="A48" s="147"/>
      <c r="B48" s="147"/>
      <c r="C48" s="147"/>
      <c r="D48" s="147"/>
      <c r="E48" s="80"/>
      <c r="F48" s="53"/>
      <c r="G48" s="54"/>
      <c r="H48" s="108">
        <f t="shared" si="0"/>
        <v>0</v>
      </c>
    </row>
    <row r="49" spans="1:8" x14ac:dyDescent="0.2">
      <c r="A49" s="103" t="s">
        <v>142</v>
      </c>
      <c r="B49" s="90"/>
      <c r="C49" s="119"/>
      <c r="D49" s="90"/>
      <c r="E49" s="90"/>
      <c r="F49" s="90"/>
      <c r="G49" s="113">
        <f>'Definitionen Abrg'!C219</f>
        <v>0</v>
      </c>
      <c r="H49" s="113">
        <f>G49*18</f>
        <v>0</v>
      </c>
    </row>
    <row r="50" spans="1:8" x14ac:dyDescent="0.2">
      <c r="A50" s="60" t="s">
        <v>138</v>
      </c>
      <c r="B50" s="90"/>
      <c r="C50" s="119"/>
      <c r="D50" s="90"/>
      <c r="E50" s="90"/>
      <c r="F50" s="90"/>
      <c r="G50" s="113">
        <f>IF((SUM(G40:G48)=0),0,IF((SUM(G40:G49))&lt;8,(8-(SUM(G40:G49))),0))</f>
        <v>0</v>
      </c>
      <c r="H50" s="113">
        <f>G50*18</f>
        <v>0</v>
      </c>
    </row>
    <row r="51" spans="1:8" ht="15" thickBot="1" x14ac:dyDescent="0.25">
      <c r="A51" s="90"/>
      <c r="B51" s="90"/>
      <c r="C51" s="119"/>
      <c r="D51" s="90"/>
      <c r="E51" s="90"/>
      <c r="F51" s="90"/>
      <c r="G51" s="114">
        <f>SUM(G40:G50)</f>
        <v>0</v>
      </c>
      <c r="H51" s="112">
        <f>IF(H40="incomplet","incomplet",IF(H41="incomplet","incomplet",IF(H42="incomplet","incomplet",IF(H43="incomplet","incomplet",IF(H44="incomplet","incomplet",IF(H44="incomplet","incomplet",IF(H45="incomplet","incomplet",IF(H46="incomplet","incomplet",IF(H47="incomplet","incomplet",IF(H48="incomplet","incomplet",SUM(H40:H50)))))))))))</f>
        <v>0</v>
      </c>
    </row>
    <row r="52" spans="1:8" ht="29.45" customHeight="1" thickTop="1" x14ac:dyDescent="0.25">
      <c r="A52" s="148" t="s">
        <v>159</v>
      </c>
      <c r="B52" s="149"/>
      <c r="C52" s="149"/>
      <c r="D52" s="149"/>
      <c r="E52" s="149"/>
      <c r="F52" s="149"/>
      <c r="G52" s="149"/>
      <c r="H52" s="149"/>
    </row>
    <row r="53" spans="1:8" ht="15" x14ac:dyDescent="0.25">
      <c r="A53" s="61"/>
      <c r="B53" s="61"/>
      <c r="C53" s="61"/>
      <c r="D53" s="61"/>
      <c r="E53" s="61"/>
      <c r="F53" s="87" t="s">
        <v>145</v>
      </c>
      <c r="G53" s="87" t="s">
        <v>146</v>
      </c>
      <c r="H53" s="61"/>
    </row>
    <row r="54" spans="1:8" x14ac:dyDescent="0.2">
      <c r="A54" s="2" t="s">
        <v>143</v>
      </c>
      <c r="F54" s="53"/>
      <c r="G54" s="77"/>
      <c r="H54" s="115">
        <f>G54*15</f>
        <v>0</v>
      </c>
    </row>
    <row r="55" spans="1:8" x14ac:dyDescent="0.2">
      <c r="A55" s="2" t="s">
        <v>144</v>
      </c>
      <c r="F55" s="53"/>
      <c r="G55" s="77"/>
      <c r="H55" s="115">
        <f>G55*70</f>
        <v>0</v>
      </c>
    </row>
    <row r="56" spans="1:8" ht="9" customHeight="1" x14ac:dyDescent="0.2"/>
    <row r="57" spans="1:8" ht="39" customHeight="1" x14ac:dyDescent="0.2">
      <c r="A57" s="146" t="s">
        <v>160</v>
      </c>
      <c r="B57" s="146"/>
      <c r="C57" s="146"/>
      <c r="D57" s="146"/>
      <c r="E57" s="146"/>
      <c r="F57" s="146"/>
      <c r="G57" s="146"/>
      <c r="H57" s="146"/>
    </row>
    <row r="58" spans="1:8" x14ac:dyDescent="0.2">
      <c r="A58" s="63"/>
      <c r="B58" s="63"/>
      <c r="C58" s="63"/>
      <c r="D58" s="63"/>
      <c r="E58" s="63"/>
      <c r="F58" s="88" t="s">
        <v>145</v>
      </c>
      <c r="G58" s="89" t="s">
        <v>146</v>
      </c>
      <c r="H58" s="63"/>
    </row>
    <row r="59" spans="1:8" x14ac:dyDescent="0.2">
      <c r="A59" s="2" t="s">
        <v>147</v>
      </c>
      <c r="F59" s="78"/>
      <c r="G59" s="79"/>
      <c r="H59" s="115">
        <f>G59*70</f>
        <v>0</v>
      </c>
    </row>
    <row r="60" spans="1:8" x14ac:dyDescent="0.2">
      <c r="A60" s="2" t="s">
        <v>148</v>
      </c>
      <c r="F60" s="78"/>
      <c r="G60" s="79"/>
      <c r="H60" s="115">
        <f>G60*110</f>
        <v>0</v>
      </c>
    </row>
    <row r="61" spans="1:8" ht="8.4499999999999993" customHeight="1" x14ac:dyDescent="0.2"/>
    <row r="62" spans="1:8" ht="23.45" customHeight="1" x14ac:dyDescent="0.2">
      <c r="A62" s="146" t="s">
        <v>161</v>
      </c>
      <c r="B62" s="146"/>
      <c r="C62" s="146"/>
      <c r="D62" s="146"/>
      <c r="E62" s="146"/>
      <c r="F62" s="146"/>
      <c r="G62" s="146"/>
      <c r="H62" s="146"/>
    </row>
    <row r="63" spans="1:8" s="56" customFormat="1" ht="4.1500000000000004" customHeight="1" x14ac:dyDescent="0.2">
      <c r="A63" s="97"/>
      <c r="B63" s="97"/>
      <c r="C63" s="97"/>
      <c r="D63" s="97"/>
      <c r="E63" s="97"/>
      <c r="F63" s="97"/>
      <c r="G63" s="97"/>
      <c r="H63" s="97"/>
    </row>
    <row r="64" spans="1:8" x14ac:dyDescent="0.2">
      <c r="A64" s="90" t="s">
        <v>149</v>
      </c>
      <c r="D64" s="75"/>
      <c r="F64" s="150" t="s">
        <v>150</v>
      </c>
      <c r="G64" s="150"/>
      <c r="H64" s="115">
        <f>D64*24</f>
        <v>0</v>
      </c>
    </row>
    <row r="65" spans="1:8" ht="9.6" customHeight="1" x14ac:dyDescent="0.2"/>
    <row r="66" spans="1:8" ht="32.450000000000003" customHeight="1" x14ac:dyDescent="0.2">
      <c r="A66" s="146" t="s">
        <v>162</v>
      </c>
      <c r="B66" s="146"/>
      <c r="C66" s="146"/>
      <c r="D66" s="146"/>
      <c r="E66" s="146"/>
      <c r="F66" s="146"/>
      <c r="G66" s="146"/>
      <c r="H66" s="146"/>
    </row>
    <row r="67" spans="1:8" s="56" customFormat="1" ht="3.6" customHeight="1" x14ac:dyDescent="0.2">
      <c r="A67" s="107"/>
      <c r="B67" s="107"/>
      <c r="C67" s="107"/>
      <c r="D67" s="107"/>
      <c r="E67" s="107"/>
      <c r="F67" s="107"/>
      <c r="G67" s="107"/>
      <c r="H67" s="107"/>
    </row>
    <row r="68" spans="1:8" x14ac:dyDescent="0.2">
      <c r="A68" s="106" t="s">
        <v>151</v>
      </c>
      <c r="B68" s="140"/>
      <c r="C68" s="141"/>
      <c r="D68" s="142"/>
      <c r="E68" s="106" t="s">
        <v>153</v>
      </c>
      <c r="F68" s="151"/>
      <c r="G68" s="152"/>
    </row>
    <row r="69" spans="1:8" x14ac:dyDescent="0.2">
      <c r="A69" s="106" t="s">
        <v>152</v>
      </c>
      <c r="B69" s="93"/>
      <c r="C69" s="93"/>
      <c r="D69" s="77"/>
      <c r="E69" s="106" t="s">
        <v>154</v>
      </c>
      <c r="F69" s="90"/>
      <c r="G69" s="2"/>
      <c r="H69" s="81"/>
    </row>
    <row r="70" spans="1:8" ht="7.9" customHeight="1" x14ac:dyDescent="0.2"/>
    <row r="71" spans="1:8" x14ac:dyDescent="0.2">
      <c r="E71" s="153" t="s">
        <v>155</v>
      </c>
      <c r="F71" s="153"/>
      <c r="G71" s="153"/>
      <c r="H71" s="116">
        <f>IF((H51="incomplet"),"incomplet",IF(H35="incomplet","incomplet",(SUM(H35,H51))))</f>
        <v>0</v>
      </c>
    </row>
    <row r="72" spans="1:8" x14ac:dyDescent="0.2">
      <c r="E72" s="153" t="s">
        <v>156</v>
      </c>
      <c r="F72" s="153"/>
      <c r="G72" s="153"/>
      <c r="H72" s="116">
        <f>SUM(H64,H69)</f>
        <v>0</v>
      </c>
    </row>
    <row r="73" spans="1:8" x14ac:dyDescent="0.2">
      <c r="E73" s="104" t="s">
        <v>157</v>
      </c>
      <c r="H73" s="116">
        <f>SUM(H54:H55,H59:H60)</f>
        <v>0</v>
      </c>
    </row>
    <row r="74" spans="1:8" ht="15.75" thickBot="1" x14ac:dyDescent="0.3">
      <c r="E74" s="105" t="s">
        <v>158</v>
      </c>
      <c r="F74" s="91"/>
      <c r="G74" s="91"/>
      <c r="H74" s="92">
        <f>IF((H71="incomplet"),"incomplet",SUM(H71:H73))</f>
        <v>0</v>
      </c>
    </row>
    <row r="75" spans="1:8" ht="5.45" customHeight="1" thickTop="1" x14ac:dyDescent="0.2"/>
    <row r="76" spans="1:8" ht="15" x14ac:dyDescent="0.25">
      <c r="A76" s="65" t="s">
        <v>163</v>
      </c>
      <c r="B76" s="55"/>
      <c r="C76" s="55"/>
      <c r="D76" s="55"/>
      <c r="E76" s="55"/>
      <c r="F76" s="55"/>
      <c r="G76" s="55"/>
      <c r="H76" s="55"/>
    </row>
    <row r="77" spans="1:8" ht="5.45" customHeight="1" x14ac:dyDescent="0.2"/>
    <row r="78" spans="1:8" ht="15" x14ac:dyDescent="0.25">
      <c r="A78" s="61" t="s">
        <v>168</v>
      </c>
    </row>
    <row r="79" spans="1:8" ht="6" customHeight="1" x14ac:dyDescent="0.2">
      <c r="A79" s="2"/>
      <c r="B79" s="2"/>
      <c r="C79" s="2"/>
      <c r="D79" s="2"/>
      <c r="E79" s="2"/>
      <c r="F79" s="2"/>
      <c r="G79" s="2"/>
      <c r="H79" s="2"/>
    </row>
    <row r="80" spans="1:8" x14ac:dyDescent="0.2">
      <c r="A80" s="2" t="s">
        <v>166</v>
      </c>
      <c r="F80" s="118" t="s">
        <v>188</v>
      </c>
    </row>
    <row r="81" spans="1:9" ht="9" customHeight="1" x14ac:dyDescent="0.2">
      <c r="A81" s="2"/>
      <c r="E81" s="93"/>
    </row>
    <row r="82" spans="1:9" x14ac:dyDescent="0.2">
      <c r="A82" s="82" t="s">
        <v>165</v>
      </c>
    </row>
    <row r="83" spans="1:9" ht="35.450000000000003" customHeight="1" x14ac:dyDescent="0.2">
      <c r="A83" s="157" t="s">
        <v>164</v>
      </c>
      <c r="B83" s="157"/>
      <c r="C83" s="157"/>
      <c r="D83" s="157"/>
      <c r="E83" s="157"/>
      <c r="F83" s="157"/>
      <c r="G83" s="157"/>
      <c r="H83" s="157"/>
    </row>
    <row r="84" spans="1:9" ht="4.1500000000000004" customHeight="1" x14ac:dyDescent="0.2">
      <c r="A84" s="66"/>
      <c r="B84" s="66"/>
      <c r="C84" s="66"/>
      <c r="D84" s="48"/>
      <c r="E84" s="48"/>
      <c r="F84" s="48"/>
      <c r="G84" s="48"/>
      <c r="H84" s="48"/>
    </row>
    <row r="85" spans="1:9" ht="10.9" customHeight="1" x14ac:dyDescent="0.2">
      <c r="A85" s="67"/>
      <c r="B85" s="67"/>
      <c r="C85" s="67"/>
      <c r="D85" s="49"/>
      <c r="E85" s="49"/>
      <c r="F85" s="49"/>
      <c r="G85" s="49"/>
      <c r="H85" s="49"/>
    </row>
    <row r="86" spans="1:9" ht="4.1500000000000004" customHeight="1" x14ac:dyDescent="0.25">
      <c r="D86" s="61"/>
    </row>
    <row r="87" spans="1:9" ht="27" customHeight="1" x14ac:dyDescent="0.2">
      <c r="D87" s="158" t="s">
        <v>169</v>
      </c>
      <c r="E87" s="158"/>
      <c r="F87" s="158"/>
      <c r="G87" s="158"/>
      <c r="H87" s="158"/>
    </row>
    <row r="88" spans="1:9" x14ac:dyDescent="0.2">
      <c r="A88" s="90" t="s">
        <v>170</v>
      </c>
      <c r="D88" s="82" t="s">
        <v>171</v>
      </c>
      <c r="E88" s="2"/>
      <c r="F88" s="2"/>
      <c r="G88" s="2"/>
      <c r="H88" s="2"/>
      <c r="I88" s="2"/>
    </row>
    <row r="89" spans="1:9" ht="5.45" customHeight="1" x14ac:dyDescent="0.2">
      <c r="D89" s="68"/>
      <c r="E89" s="68"/>
      <c r="F89" s="68"/>
      <c r="G89" s="68"/>
      <c r="H89" s="68"/>
    </row>
    <row r="90" spans="1:9" x14ac:dyDescent="0.2">
      <c r="A90" s="136"/>
      <c r="B90" s="136"/>
      <c r="C90" s="125"/>
      <c r="D90" s="69"/>
      <c r="E90" s="69"/>
      <c r="F90" s="69"/>
      <c r="G90" s="69"/>
      <c r="H90" s="69"/>
    </row>
    <row r="91" spans="1:9" x14ac:dyDescent="0.2">
      <c r="A91" s="66"/>
      <c r="B91" s="66"/>
      <c r="C91" s="66"/>
      <c r="D91" s="48"/>
      <c r="E91" s="48"/>
      <c r="F91" s="48"/>
      <c r="G91" s="48"/>
      <c r="H91" s="48"/>
    </row>
    <row r="92" spans="1:9" ht="25.9" customHeight="1" x14ac:dyDescent="0.2">
      <c r="A92" s="70"/>
      <c r="B92" s="165" t="s">
        <v>173</v>
      </c>
      <c r="C92" s="165"/>
      <c r="D92" s="167" t="s">
        <v>174</v>
      </c>
      <c r="E92" s="167"/>
      <c r="F92" s="167"/>
      <c r="G92" s="167"/>
      <c r="H92" s="168"/>
    </row>
    <row r="93" spans="1:9" x14ac:dyDescent="0.2">
      <c r="A93" s="94" t="s">
        <v>172</v>
      </c>
      <c r="B93" s="166"/>
      <c r="C93" s="166"/>
      <c r="D93" s="169" t="s">
        <v>270</v>
      </c>
      <c r="E93" s="170"/>
      <c r="F93" s="170"/>
      <c r="G93" s="170"/>
      <c r="H93" s="171"/>
    </row>
    <row r="94" spans="1:9" x14ac:dyDescent="0.2">
      <c r="A94" s="72"/>
      <c r="B94" s="71"/>
      <c r="C94" s="71"/>
      <c r="D94" s="170"/>
      <c r="E94" s="170"/>
      <c r="F94" s="170"/>
      <c r="G94" s="170"/>
      <c r="H94" s="171"/>
    </row>
    <row r="95" spans="1:9" ht="12" customHeight="1" x14ac:dyDescent="0.2">
      <c r="A95" s="73"/>
      <c r="B95" s="74"/>
      <c r="C95" s="74"/>
      <c r="D95" s="95"/>
      <c r="E95" s="95"/>
      <c r="F95" s="95"/>
      <c r="G95" s="95"/>
      <c r="H95" s="96"/>
    </row>
    <row r="96" spans="1:9" ht="7.9" customHeight="1" thickBot="1" x14ac:dyDescent="0.25"/>
    <row r="97" spans="1:14" x14ac:dyDescent="0.2">
      <c r="A97" s="159" t="s">
        <v>175</v>
      </c>
      <c r="B97" s="160"/>
      <c r="C97" s="160"/>
      <c r="D97" s="160"/>
      <c r="E97" s="160"/>
      <c r="F97" s="160"/>
      <c r="G97" s="160"/>
      <c r="H97" s="161"/>
    </row>
    <row r="98" spans="1:14" ht="43.15" customHeight="1" x14ac:dyDescent="0.25">
      <c r="A98" s="162" t="s">
        <v>256</v>
      </c>
      <c r="B98" s="163"/>
      <c r="C98" s="163"/>
      <c r="D98" s="163"/>
      <c r="E98" s="163"/>
      <c r="F98" s="163"/>
      <c r="G98" s="163"/>
      <c r="H98" s="164"/>
      <c r="N98" s="60"/>
    </row>
    <row r="99" spans="1:14" ht="15" thickBot="1" x14ac:dyDescent="0.25">
      <c r="A99" s="154" t="s">
        <v>176</v>
      </c>
      <c r="B99" s="155"/>
      <c r="C99" s="155"/>
      <c r="D99" s="155"/>
      <c r="E99" s="155"/>
      <c r="F99" s="155"/>
      <c r="G99" s="155"/>
      <c r="H99" s="156"/>
    </row>
  </sheetData>
  <sheetProtection algorithmName="SHA-512" hashValue="9HzdjfwEBfiW8Kuh0Blb5e7XfKTwLmS3wvjlHh0UVFvySMjIdcW9Kwjj4hiA13MJUo4teG5is3hedhZVDAU2qw==" saltValue="Ac+/+0e508wK5VAVHVEivQ==" spinCount="100000" sheet="1" objects="1" scenarios="1" selectLockedCells="1"/>
  <mergeCells count="53">
    <mergeCell ref="A99:H99"/>
    <mergeCell ref="B68:D68"/>
    <mergeCell ref="A83:H83"/>
    <mergeCell ref="D87:H87"/>
    <mergeCell ref="A90:B90"/>
    <mergeCell ref="A97:H97"/>
    <mergeCell ref="A98:H98"/>
    <mergeCell ref="B92:C93"/>
    <mergeCell ref="D92:H92"/>
    <mergeCell ref="D93:H94"/>
    <mergeCell ref="F64:G64"/>
    <mergeCell ref="A66:H66"/>
    <mergeCell ref="F68:G68"/>
    <mergeCell ref="E71:G71"/>
    <mergeCell ref="E72:G72"/>
    <mergeCell ref="A62:H62"/>
    <mergeCell ref="A40:D40"/>
    <mergeCell ref="A41:D41"/>
    <mergeCell ref="A42:D42"/>
    <mergeCell ref="A43:D43"/>
    <mergeCell ref="A44:D44"/>
    <mergeCell ref="A45:D45"/>
    <mergeCell ref="A46:D46"/>
    <mergeCell ref="A47:D47"/>
    <mergeCell ref="A48:D48"/>
    <mergeCell ref="A52:H52"/>
    <mergeCell ref="A57:H57"/>
    <mergeCell ref="E9:G9"/>
    <mergeCell ref="B11:D11"/>
    <mergeCell ref="E11:F11"/>
    <mergeCell ref="B22:E22"/>
    <mergeCell ref="B23:E23"/>
    <mergeCell ref="A13:B13"/>
    <mergeCell ref="E13:G13"/>
    <mergeCell ref="A9:C9"/>
    <mergeCell ref="A15:C15"/>
    <mergeCell ref="C18:H18"/>
    <mergeCell ref="C17:G17"/>
    <mergeCell ref="A1:H1"/>
    <mergeCell ref="A2:H2"/>
    <mergeCell ref="E5:F5"/>
    <mergeCell ref="A7:B7"/>
    <mergeCell ref="E7:G7"/>
    <mergeCell ref="A30:C30"/>
    <mergeCell ref="A27:H27"/>
    <mergeCell ref="A37:H37"/>
    <mergeCell ref="D31:F31"/>
    <mergeCell ref="D32:F32"/>
    <mergeCell ref="D33:F33"/>
    <mergeCell ref="D30:F30"/>
    <mergeCell ref="A31:C31"/>
    <mergeCell ref="A32:C32"/>
    <mergeCell ref="A33:C33"/>
  </mergeCells>
  <conditionalFormatting sqref="F54:F55 F59:F60">
    <cfRule type="colorScale" priority="1">
      <colorScale>
        <cfvo type="num" val="43738"/>
        <cfvo type="num" val="43830"/>
        <color rgb="FFFF0000"/>
        <color rgb="FFFFFFCC"/>
      </colorScale>
    </cfRule>
  </conditionalFormatting>
  <pageMargins left="0.7" right="0.7" top="0.78740157499999996" bottom="0.78740157499999996" header="0.3" footer="0.3"/>
  <pageSetup paperSize="9" orientation="portrait" r:id="rId1"/>
  <headerFooter>
    <oddFooter>&amp;L&amp;8 2019.ERZ.71699 / 307184 - Etat 2023</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'Definitionen allgemein'!$B$2:$B$20</xm:f>
          </x14:formula1>
          <xm:sqref>B22:E22</xm:sqref>
        </x14:dataValidation>
        <x14:dataValidation type="list" allowBlank="1" showInputMessage="1" showErrorMessage="1">
          <x14:formula1>
            <xm:f>'Definitionen allgemein'!$E$2:$E$7</xm:f>
          </x14:formula1>
          <xm:sqref>E11:F11</xm:sqref>
        </x14:dataValidation>
        <x14:dataValidation type="list" allowBlank="1" showInputMessage="1" showErrorMessage="1">
          <x14:formula1>
            <xm:f>'Definitionen allgemein'!$D$2:$D$5</xm:f>
          </x14:formula1>
          <xm:sqref>A5</xm:sqref>
        </x14:dataValidation>
        <x14:dataValidation type="list" allowBlank="1" showInputMessage="1" showErrorMessage="1">
          <x14:formula1>
            <xm:f>'Definitionen allgemein'!$F$2:$F$4</xm:f>
          </x14:formula1>
          <xm:sqref>E5:F5</xm:sqref>
        </x14:dataValidation>
        <x14:dataValidation type="list" allowBlank="1" showInputMessage="1" showErrorMessage="1">
          <x14:formula1>
            <xm:f>'Definitionen allgemein'!$H$2:$H$3</xm:f>
          </x14:formula1>
          <xm:sqref>F80 E15:E16</xm:sqref>
        </x14:dataValidation>
        <x14:dataValidation type="list" allowBlank="1" showInputMessage="1" showErrorMessage="1">
          <x14:formula1>
            <xm:f>'Definitionen allgemein'!$C$2:$C$4</xm:f>
          </x14:formula1>
          <xm:sqref>B23:E23</xm:sqref>
        </x14:dataValidation>
        <x14:dataValidation type="list" allowBlank="1" showInputMessage="1" showErrorMessage="1">
          <x14:formula1>
            <xm:f>'Definitionen allgemein'!$A$2:$A$6</xm:f>
          </x14:formula1>
          <xm:sqref>G22</xm:sqref>
        </x14:dataValidation>
        <x14:dataValidation type="list" allowBlank="1" showInputMessage="1" showErrorMessage="1">
          <x14:formula1>
            <xm:f>'Definitionen Abrg'!$A$2:$A$8</xm:f>
          </x14:formula1>
          <xm:sqref>A30:B33</xm:sqref>
        </x14:dataValidation>
        <x14:dataValidation type="list" allowBlank="1" showInputMessage="1" showErrorMessage="1">
          <x14:formula1>
            <xm:f>'Definitionen Abrg'!$K$17:$K$40</xm:f>
          </x14:formula1>
          <xm:sqref>D31</xm:sqref>
        </x14:dataValidation>
        <x14:dataValidation type="list" allowBlank="1" showInputMessage="1" showErrorMessage="1">
          <x14:formula1>
            <xm:f>'Definitionen Abrg'!$O$17:$O$40</xm:f>
          </x14:formula1>
          <xm:sqref>D32</xm:sqref>
        </x14:dataValidation>
        <x14:dataValidation type="list" allowBlank="1" showInputMessage="1" showErrorMessage="1">
          <x14:formula1>
            <xm:f>'Definitionen Abrg'!$G$17:$G$40</xm:f>
          </x14:formula1>
          <xm:sqref>D30</xm:sqref>
        </x14:dataValidation>
        <x14:dataValidation type="list" allowBlank="1" showInputMessage="1" showErrorMessage="1">
          <x14:formula1>
            <xm:f>'Definitionen Abrg'!$S$17:$S$40</xm:f>
          </x14:formula1>
          <xm:sqref>D33</xm:sqref>
        </x14:dataValidation>
        <x14:dataValidation type="list" allowBlank="1" showInputMessage="1" showErrorMessage="1">
          <x14:formula1>
            <xm:f>'Definitionen allgemein'!$I$3:$I$5</xm:f>
          </x14:formula1>
          <xm:sqref>G23</xm:sqref>
        </x14:dataValidation>
        <x14:dataValidation type="list" allowBlank="1" showInputMessage="1" showErrorMessage="1">
          <x14:formula1>
            <xm:f>'Definitionen allgemein'!$J$3:$J$5</xm:f>
          </x14:formula1>
          <xm:sqref>E40:E48</xm:sqref>
        </x14:dataValidation>
        <x14:dataValidation type="list" allowBlank="1" showInputMessage="1" showErrorMessage="1">
          <x14:formula1>
            <xm:f>'Definitionen Abrg'!$B$197:$B$205</xm:f>
          </x14:formula1>
          <xm:sqref>A40:D48</xm:sqref>
        </x14:dataValidation>
        <x14:dataValidation type="list" allowBlank="1" showInputMessage="1" showErrorMessage="1">
          <x14:formula1>
            <xm:f>'Definitionen allgemein'!$K$2:$K$13</xm:f>
          </x14:formula1>
          <xm:sqref>C17:G17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B1" workbookViewId="0">
      <selection activeCell="K11" sqref="K11"/>
    </sheetView>
  </sheetViews>
  <sheetFormatPr baseColWidth="10" defaultColWidth="11.25" defaultRowHeight="12.75" x14ac:dyDescent="0.2"/>
  <cols>
    <col min="1" max="1" width="11.25" style="1"/>
    <col min="2" max="2" width="36.375" style="1" bestFit="1" customWidth="1"/>
    <col min="3" max="3" width="25.125" style="1" bestFit="1" customWidth="1"/>
    <col min="4" max="4" width="11.25" style="1"/>
    <col min="5" max="5" width="20.5" style="1" bestFit="1" customWidth="1"/>
    <col min="6" max="6" width="11.25" style="1"/>
    <col min="7" max="7" width="24.5" style="1" bestFit="1" customWidth="1"/>
    <col min="8" max="8" width="22.125" style="1" bestFit="1" customWidth="1"/>
    <col min="9" max="9" width="18.75" style="1" customWidth="1"/>
    <col min="10" max="10" width="17.75" style="1" customWidth="1"/>
    <col min="11" max="11" width="45.625" style="1" customWidth="1"/>
    <col min="12" max="16384" width="11.25" style="1"/>
  </cols>
  <sheetData>
    <row r="1" spans="1:11" x14ac:dyDescent="0.2">
      <c r="A1" s="3" t="s">
        <v>2</v>
      </c>
      <c r="B1" s="3" t="s">
        <v>177</v>
      </c>
      <c r="C1" s="3" t="s">
        <v>178</v>
      </c>
      <c r="D1" s="1" t="s">
        <v>0</v>
      </c>
      <c r="E1" s="1" t="s">
        <v>22</v>
      </c>
      <c r="F1" s="1" t="s">
        <v>1</v>
      </c>
      <c r="G1" s="1" t="s">
        <v>23</v>
      </c>
      <c r="H1" s="1" t="s">
        <v>114</v>
      </c>
      <c r="I1" s="1" t="s">
        <v>70</v>
      </c>
      <c r="J1" s="3" t="s">
        <v>77</v>
      </c>
      <c r="K1" s="1" t="s">
        <v>259</v>
      </c>
    </row>
    <row r="2" spans="1:11" x14ac:dyDescent="0.2">
      <c r="A2" s="1">
        <v>2021</v>
      </c>
      <c r="B2" s="1" t="s">
        <v>3</v>
      </c>
      <c r="C2" s="1" t="s">
        <v>194</v>
      </c>
      <c r="D2" s="4" t="s">
        <v>179</v>
      </c>
      <c r="E2" s="5"/>
      <c r="F2" s="5" t="s">
        <v>186</v>
      </c>
      <c r="G2" s="1" t="s">
        <v>24</v>
      </c>
      <c r="H2" s="5" t="s">
        <v>188</v>
      </c>
      <c r="I2" s="4"/>
      <c r="J2" s="120"/>
      <c r="K2" s="4" t="s">
        <v>261</v>
      </c>
    </row>
    <row r="3" spans="1:11" x14ac:dyDescent="0.2">
      <c r="A3" s="1">
        <v>2022</v>
      </c>
      <c r="B3" s="1" t="s">
        <v>4</v>
      </c>
      <c r="C3" s="1" t="s">
        <v>195</v>
      </c>
      <c r="D3" s="4" t="s">
        <v>180</v>
      </c>
      <c r="E3" s="5" t="s">
        <v>181</v>
      </c>
      <c r="F3" s="5" t="s">
        <v>187</v>
      </c>
      <c r="G3" s="1" t="s">
        <v>25</v>
      </c>
      <c r="H3" s="5" t="s">
        <v>189</v>
      </c>
      <c r="I3" s="4" t="s">
        <v>190</v>
      </c>
      <c r="K3" s="4" t="s">
        <v>268</v>
      </c>
    </row>
    <row r="4" spans="1:11" x14ac:dyDescent="0.2">
      <c r="A4" s="1">
        <v>2023</v>
      </c>
      <c r="B4" s="1" t="s">
        <v>5</v>
      </c>
      <c r="C4" s="1" t="s">
        <v>196</v>
      </c>
      <c r="D4" s="4"/>
      <c r="E4" s="5" t="s">
        <v>182</v>
      </c>
      <c r="F4" s="5"/>
      <c r="G4" s="1" t="s">
        <v>26</v>
      </c>
      <c r="H4" s="5"/>
      <c r="I4" s="4" t="s">
        <v>191</v>
      </c>
      <c r="J4" s="1" t="s">
        <v>246</v>
      </c>
      <c r="K4" s="4" t="s">
        <v>267</v>
      </c>
    </row>
    <row r="5" spans="1:11" x14ac:dyDescent="0.2">
      <c r="A5" s="1">
        <v>2024</v>
      </c>
      <c r="B5" s="1" t="s">
        <v>6</v>
      </c>
      <c r="D5" s="4"/>
      <c r="E5" s="5" t="s">
        <v>183</v>
      </c>
      <c r="I5" s="4" t="s">
        <v>192</v>
      </c>
      <c r="J5" s="1" t="s">
        <v>193</v>
      </c>
      <c r="K5" s="4" t="s">
        <v>269</v>
      </c>
    </row>
    <row r="6" spans="1:11" x14ac:dyDescent="0.2">
      <c r="B6" s="1" t="s">
        <v>7</v>
      </c>
      <c r="E6" s="5" t="s">
        <v>184</v>
      </c>
      <c r="I6" s="4"/>
      <c r="K6" s="4" t="s">
        <v>262</v>
      </c>
    </row>
    <row r="7" spans="1:11" x14ac:dyDescent="0.2">
      <c r="B7" s="1" t="s">
        <v>8</v>
      </c>
      <c r="E7" s="5" t="s">
        <v>185</v>
      </c>
      <c r="I7" s="4"/>
      <c r="J7" s="4"/>
      <c r="K7" s="4" t="s">
        <v>263</v>
      </c>
    </row>
    <row r="8" spans="1:11" x14ac:dyDescent="0.2">
      <c r="B8" s="1" t="s">
        <v>9</v>
      </c>
      <c r="I8" s="4"/>
      <c r="J8" s="4"/>
      <c r="K8" s="4" t="s">
        <v>264</v>
      </c>
    </row>
    <row r="9" spans="1:11" x14ac:dyDescent="0.2">
      <c r="B9" s="1" t="s">
        <v>10</v>
      </c>
      <c r="I9" s="4"/>
      <c r="J9" s="4"/>
      <c r="K9" s="4" t="s">
        <v>265</v>
      </c>
    </row>
    <row r="10" spans="1:11" x14ac:dyDescent="0.2">
      <c r="B10" s="1" t="s">
        <v>11</v>
      </c>
      <c r="I10" s="4"/>
      <c r="J10" s="4"/>
      <c r="K10" s="4" t="s">
        <v>266</v>
      </c>
    </row>
    <row r="11" spans="1:11" x14ac:dyDescent="0.2">
      <c r="B11" s="1" t="s">
        <v>12</v>
      </c>
      <c r="I11" s="4"/>
      <c r="J11" s="4"/>
      <c r="K11" s="4" t="s">
        <v>272</v>
      </c>
    </row>
    <row r="12" spans="1:11" x14ac:dyDescent="0.2">
      <c r="B12" s="1" t="s">
        <v>13</v>
      </c>
      <c r="I12" s="4"/>
      <c r="J12" s="4"/>
      <c r="K12" s="4" t="s">
        <v>271</v>
      </c>
    </row>
    <row r="13" spans="1:11" x14ac:dyDescent="0.2">
      <c r="B13" s="1" t="s">
        <v>14</v>
      </c>
      <c r="I13" s="4"/>
      <c r="J13" s="4"/>
      <c r="K13" s="4"/>
    </row>
    <row r="14" spans="1:11" x14ac:dyDescent="0.2">
      <c r="B14" s="1" t="s">
        <v>15</v>
      </c>
    </row>
    <row r="15" spans="1:11" x14ac:dyDescent="0.2">
      <c r="B15" s="1" t="s">
        <v>16</v>
      </c>
    </row>
    <row r="16" spans="1:11" x14ac:dyDescent="0.2">
      <c r="B16" s="1" t="s">
        <v>17</v>
      </c>
    </row>
    <row r="17" spans="1:2" x14ac:dyDescent="0.2">
      <c r="B17" s="1" t="s">
        <v>18</v>
      </c>
    </row>
    <row r="18" spans="1:2" x14ac:dyDescent="0.2">
      <c r="B18" s="1" t="s">
        <v>19</v>
      </c>
    </row>
    <row r="19" spans="1:2" x14ac:dyDescent="0.2">
      <c r="B19" s="1" t="s">
        <v>20</v>
      </c>
    </row>
    <row r="20" spans="1:2" x14ac:dyDescent="0.2">
      <c r="B20" s="1" t="s">
        <v>21</v>
      </c>
    </row>
    <row r="25" spans="1:2" x14ac:dyDescent="0.2">
      <c r="A25" s="1" t="s">
        <v>112</v>
      </c>
      <c r="B25" s="1" t="s">
        <v>113</v>
      </c>
    </row>
  </sheetData>
  <sheetProtection algorithmName="SHA-512" hashValue="nFpOICopx0ouvQQuFvx2NYpKP2HgwX7Js3OzdhhOZFb9Vfy+MYUHUrd+Bqrh1NcevOrKmyFnFS2tnWM5zqAUoQ==" saltValue="fXTPPKU6kDTDVyR92hTNDQ==" spinCount="100000" sheet="1" objects="1" scenarios="1" selectLockedCells="1" selectUnlockedCells="1"/>
  <pageMargins left="0.7" right="0.7" top="0.78740157499999996" bottom="0.78740157499999996"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0"/>
  <sheetViews>
    <sheetView topLeftCell="B103" workbookViewId="0">
      <selection activeCell="S43" sqref="S43"/>
    </sheetView>
  </sheetViews>
  <sheetFormatPr baseColWidth="10" defaultColWidth="11.25" defaultRowHeight="12.75" x14ac:dyDescent="0.2"/>
  <cols>
    <col min="1" max="1" width="59.5" style="1" bestFit="1" customWidth="1"/>
    <col min="2" max="2" width="50.625" style="1" customWidth="1"/>
    <col min="3" max="6" width="11.25" style="1"/>
    <col min="7" max="7" width="30.25" style="1" bestFit="1" customWidth="1"/>
    <col min="8" max="10" width="11.25" style="1"/>
    <col min="11" max="11" width="34.75" style="1" bestFit="1" customWidth="1"/>
    <col min="12" max="14" width="11.25" style="1"/>
    <col min="15" max="15" width="34.125" style="1" bestFit="1" customWidth="1"/>
    <col min="16" max="18" width="11.25" style="1"/>
    <col min="19" max="19" width="30.25" style="1" bestFit="1" customWidth="1"/>
    <col min="20" max="16384" width="11.25" style="1"/>
  </cols>
  <sheetData>
    <row r="1" spans="1:20" x14ac:dyDescent="0.2">
      <c r="A1" s="3" t="s">
        <v>27</v>
      </c>
    </row>
    <row r="2" spans="1:20" x14ac:dyDescent="0.2">
      <c r="A2" s="6" t="s">
        <v>242</v>
      </c>
    </row>
    <row r="3" spans="1:20" x14ac:dyDescent="0.2">
      <c r="A3" s="1" t="s">
        <v>207</v>
      </c>
    </row>
    <row r="4" spans="1:20" ht="14.25" x14ac:dyDescent="0.2">
      <c r="A4" t="s">
        <v>197</v>
      </c>
    </row>
    <row r="5" spans="1:20" x14ac:dyDescent="0.2">
      <c r="A5" s="1" t="s">
        <v>209</v>
      </c>
    </row>
    <row r="6" spans="1:20" x14ac:dyDescent="0.2">
      <c r="A6" s="1" t="s">
        <v>227</v>
      </c>
    </row>
    <row r="7" spans="1:20" x14ac:dyDescent="0.2">
      <c r="A7" s="1" t="s">
        <v>233</v>
      </c>
    </row>
    <row r="8" spans="1:20" x14ac:dyDescent="0.2">
      <c r="A8" s="1" t="s">
        <v>239</v>
      </c>
    </row>
    <row r="12" spans="1:20" x14ac:dyDescent="0.2">
      <c r="A12" s="17" t="s">
        <v>34</v>
      </c>
    </row>
    <row r="13" spans="1:20" x14ac:dyDescent="0.2">
      <c r="A13" s="17"/>
    </row>
    <row r="14" spans="1:20" x14ac:dyDescent="0.2">
      <c r="A14" s="17" t="s">
        <v>29</v>
      </c>
      <c r="G14" s="17" t="s">
        <v>51</v>
      </c>
      <c r="K14" s="17" t="s">
        <v>53</v>
      </c>
      <c r="O14" s="17" t="s">
        <v>55</v>
      </c>
      <c r="S14" s="1" t="s">
        <v>68</v>
      </c>
    </row>
    <row r="15" spans="1:20" ht="13.5" thickBot="1" x14ac:dyDescent="0.25"/>
    <row r="16" spans="1:20" ht="60.75" thickBot="1" x14ac:dyDescent="0.3">
      <c r="A16" s="9" t="s">
        <v>35</v>
      </c>
      <c r="B16" s="10" t="s">
        <v>36</v>
      </c>
      <c r="C16" s="11" t="s">
        <v>37</v>
      </c>
      <c r="D16" s="12" t="s">
        <v>38</v>
      </c>
      <c r="G16" s="34" t="str">
        <f>'Formular FR Entschädigungen'!A30</f>
        <v>Choisissez l'orientation</v>
      </c>
      <c r="H16" s="35"/>
      <c r="K16" s="45" t="str">
        <f>'Formular FR Entschädigungen'!A31</f>
        <v>Choisissez l'orientation</v>
      </c>
      <c r="L16" s="35"/>
      <c r="O16" s="45" t="str">
        <f>'Formular FR Entschädigungen'!A32</f>
        <v>Choisissez l'orientation</v>
      </c>
      <c r="P16" s="35"/>
      <c r="S16" s="34" t="str">
        <f>'Formular FR Entschädigungen'!A33</f>
        <v>Choisissez l'orientation</v>
      </c>
      <c r="T16" s="35"/>
    </row>
    <row r="17" spans="1:21" ht="14.25" x14ac:dyDescent="0.2">
      <c r="A17" s="1" t="s">
        <v>207</v>
      </c>
      <c r="B17" s="14" t="s">
        <v>198</v>
      </c>
      <c r="C17" s="15">
        <f t="shared" ref="C17:C23" si="0">D17/30*3+2</f>
        <v>17</v>
      </c>
      <c r="D17" s="16">
        <v>150</v>
      </c>
      <c r="G17" s="36" t="str">
        <f>IF('Formular FR Entschädigungen'!$A$30='Definitionen Abrg'!$A$2,"- vide -",IF('Formular FR Entschädigungen'!$A$30='Definitionen Abrg'!$A$3,'Definitionen Abrg'!B17,IF('Formular FR Entschädigungen'!$A$30='Definitionen Abrg'!$A$4,'Definitionen Abrg'!B48,IF('Formular FR Entschädigungen'!$A$30='Definitionen Abrg'!$A$5,'Definitionen Abrg'!B77,IF('Formular FR Entschädigungen'!$A$30='Definitionen Abrg'!$A$6,'Definitionen Abrg'!B107,IF('Formular FR Entschädigungen'!$A$30='Definitionen Abrg'!$A$7,'Definitionen Abrg'!B137,IF('Formular FR Entschädigungen'!$A$30='Definitionen Abrg'!$A$8,'Definitionen Abrg'!B167)))))))</f>
        <v>- vide -</v>
      </c>
      <c r="H17" s="37" t="b">
        <f>IF('Formular FR Entschädigungen'!$A$30='Definitionen Abrg'!$A$3,'Definitionen Abrg'!C17,IF('Formular FR Entschädigungen'!$A$30='Definitionen Abrg'!$A$4,'Definitionen Abrg'!C48,IF('Formular FR Entschädigungen'!$A$30='Definitionen Abrg'!$A$5,'Definitionen Abrg'!C77,IF('Formular FR Entschädigungen'!$A$30='Definitionen Abrg'!$A$6,'Definitionen Abrg'!C107,IF('Formular FR Entschädigungen'!$A$30='Definitionen Abrg'!$A$7,'Definitionen Abrg'!C137,IF('Formular FR Entschädigungen'!$A$30='Definitionen Abrg'!$A$8,'Definitionen Abrg'!C167))))))</f>
        <v>0</v>
      </c>
      <c r="I17" s="38" t="b">
        <f>IF('Formular FR Entschädigungen'!$A$30='Definitionen Abrg'!$A$3,'Definitionen Abrg'!D17,IF('Formular FR Entschädigungen'!$A$30='Definitionen Abrg'!$A$4,'Definitionen Abrg'!D48,IF('Formular FR Entschädigungen'!$A$30='Definitionen Abrg'!$A$5,'Definitionen Abrg'!D77,IF('Formular FR Entschädigungen'!$A$30='Definitionen Abrg'!$A$6,'Definitionen Abrg'!D107,IF('Formular FR Entschädigungen'!$A$30='Definitionen Abrg'!$A$7,'Definitionen Abrg'!D137,IF('Formular FR Entschädigungen'!$A$30='Definitionen Abrg'!$A$8,'Definitionen Abrg'!D167))))))</f>
        <v>0</v>
      </c>
      <c r="K17" s="36" t="str">
        <f>IF('Formular FR Entschädigungen'!$A$31='Definitionen Abrg'!$A$2,"- vide -",IF('Formular FR Entschädigungen'!$A$31='Definitionen Abrg'!$A$3,'Definitionen Abrg'!B17,IF('Formular FR Entschädigungen'!$A$31='Definitionen Abrg'!$A$4,'Definitionen Abrg'!B48,IF('Formular FR Entschädigungen'!$A$31='Definitionen Abrg'!$A$5,'Definitionen Abrg'!B77,IF('Formular FR Entschädigungen'!$A$31='Definitionen Abrg'!$A$6,'Definitionen Abrg'!B107,IF('Formular FR Entschädigungen'!$A$31='Definitionen Abrg'!$A$7,'Definitionen Abrg'!B137,IF('Formular FR Entschädigungen'!$A$31='Definitionen Abrg'!$A$8,'Definitionen Abrg'!B167)))))))</f>
        <v>- vide -</v>
      </c>
      <c r="L17" s="37" t="str">
        <f>IF('Formular FR Entschädigungen'!$A$31='Definitionen Abrg'!$A$2,"FALSCH",IF('Formular FR Entschädigungen'!$A$31='Definitionen Abrg'!$A$3,'Definitionen Abrg'!C17,IF('Formular FR Entschädigungen'!$A$31='Definitionen Abrg'!$A$4,'Definitionen Abrg'!C48,IF('Formular FR Entschädigungen'!$A$31='Definitionen Abrg'!$A$5,'Definitionen Abrg'!C77,IF('Formular FR Entschädigungen'!$A$31='Definitionen Abrg'!$A$6,'Definitionen Abrg'!C107,IF('Formular FR Entschädigungen'!$A$31='Definitionen Abrg'!$A$7,'Definitionen Abrg'!C137,IF('Formular FR Entschädigungen'!$A$31='Definitionen Abrg'!$A$8,'Definitionen Abrg'!C167)))))))</f>
        <v>FALSCH</v>
      </c>
      <c r="M17" s="38" t="str">
        <f>IF('Formular FR Entschädigungen'!$A$31='Definitionen Abrg'!$A$2,"FALSCH",IF('Formular FR Entschädigungen'!$A$31='Definitionen Abrg'!$A$3,'Definitionen Abrg'!D17,IF('Formular FR Entschädigungen'!$A$31='Definitionen Abrg'!$A$4,'Definitionen Abrg'!D48,IF('Formular FR Entschädigungen'!$A$31='Definitionen Abrg'!$A$5,'Definitionen Abrg'!D77,IF('Formular FR Entschädigungen'!$A$31='Definitionen Abrg'!$A$6,'Definitionen Abrg'!D107,IF('Formular FR Entschädigungen'!$A$31='Definitionen Abrg'!$A$7,'Definitionen Abrg'!D137,IF('Formular FR Entschädigungen'!$A$31='Definitionen Abrg'!$A$8,'Definitionen Abrg'!D167)))))))</f>
        <v>FALSCH</v>
      </c>
      <c r="O17" s="36" t="str">
        <f>IF('Formular FR Entschädigungen'!$A$32='Definitionen Abrg'!$A$2,"- vide -",IF('Formular FR Entschädigungen'!$A$32='Definitionen Abrg'!$A$3,'Definitionen Abrg'!B17,IF('Formular FR Entschädigungen'!$A$32='Definitionen Abrg'!$A$4,'Definitionen Abrg'!B48,IF('Formular FR Entschädigungen'!$A$32='Definitionen Abrg'!$A$5,'Definitionen Abrg'!B77,IF('Formular FR Entschädigungen'!$A$32='Definitionen Abrg'!$A$6,'Definitionen Abrg'!B107,IF('Formular FR Entschädigungen'!$A$32='Definitionen Abrg'!$A$7,'Definitionen Abrg'!B137,IF('Formular FR Entschädigungen'!$A$32='Definitionen Abrg'!$A$8,'Definitionen Abrg'!B167)))))))</f>
        <v>- vide -</v>
      </c>
      <c r="P17" s="37" t="str">
        <f>IF('Formular FR Entschädigungen'!$A$32='Definitionen Abrg'!$A$2,"FALSCH",IF('Formular FR Entschädigungen'!$A$32='Definitionen Abrg'!$A$3,'Definitionen Abrg'!C17,IF('Formular FR Entschädigungen'!$A$32='Definitionen Abrg'!$A$4,'Definitionen Abrg'!C48,IF('Formular FR Entschädigungen'!$A$32='Definitionen Abrg'!$A$5,'Definitionen Abrg'!C77,IF('Formular FR Entschädigungen'!$A$32='Definitionen Abrg'!$A$6,'Definitionen Abrg'!C107,IF('Formular FR Entschädigungen'!$A$32='Definitionen Abrg'!$A$7,'Definitionen Abrg'!C137,IF('Formular FR Entschädigungen'!$A$32='Definitionen Abrg'!$A$8,'Definitionen Abrg'!C167)))))))</f>
        <v>FALSCH</v>
      </c>
      <c r="Q17" s="38" t="str">
        <f>IF('Formular FR Entschädigungen'!$A$32='Definitionen Abrg'!$A$2,"FALSCH",IF('Formular FR Entschädigungen'!$A$32='Definitionen Abrg'!$A$3,'Definitionen Abrg'!D17,IF('Formular FR Entschädigungen'!$A$32='Definitionen Abrg'!$A$4,'Definitionen Abrg'!D48,IF('Formular FR Entschädigungen'!$A$32='Definitionen Abrg'!$A$5,'Definitionen Abrg'!D77,IF('Formular FR Entschädigungen'!$A$32='Definitionen Abrg'!$A$6,'Definitionen Abrg'!D107,IF('Formular FR Entschädigungen'!$A$32='Definitionen Abrg'!$A$7,'Definitionen Abrg'!D137,IF('Formular FR Entschädigungen'!$A$32='Definitionen Abrg'!$A$8,'Definitionen Abrg'!D167)))))))</f>
        <v>FALSCH</v>
      </c>
      <c r="S17" s="36" t="str">
        <f>IF('Formular FR Entschädigungen'!$A$33='Definitionen Abrg'!$A$2,"- vide -",IF('Formular FR Entschädigungen'!$A$33='Definitionen Abrg'!$A$3,'Definitionen Abrg'!B17,IF('Formular FR Entschädigungen'!$A$33='Definitionen Abrg'!$A$4,'Definitionen Abrg'!B48,IF('Formular FR Entschädigungen'!$A$33='Definitionen Abrg'!$A$5,'Definitionen Abrg'!B77,IF('Formular FR Entschädigungen'!$A$33='Definitionen Abrg'!$A$6,'Definitionen Abrg'!B107,IF('Formular FR Entschädigungen'!$A$33='Definitionen Abrg'!$A$7,'Definitionen Abrg'!B137,IF('Formular FR Entschädigungen'!$A$33='Definitionen Abrg'!$A$8,'Definitionen Abrg'!B167)))))))</f>
        <v>- vide -</v>
      </c>
      <c r="T17" s="37" t="str">
        <f>IF('Formular FR Entschädigungen'!$A$33='Definitionen Abrg'!$A$2,"FALSCH",IF('Formular FR Entschädigungen'!$A$33='Definitionen Abrg'!$A$3,'Definitionen Abrg'!C17,IF('Formular FR Entschädigungen'!$A$33='Definitionen Abrg'!$A$4,'Definitionen Abrg'!C48,IF('Formular FR Entschädigungen'!$A$33='Definitionen Abrg'!$A$5,'Definitionen Abrg'!C77,IF('Formular FR Entschädigungen'!$A$33='Definitionen Abrg'!$A$6,'Definitionen Abrg'!C107,IF('Formular FR Entschädigungen'!$A$33='Definitionen Abrg'!$A$7,'Definitionen Abrg'!C137,IF('Formular FR Entschädigungen'!$A$33='Definitionen Abrg'!$A$8,'Definitionen Abrg'!C167)))))))</f>
        <v>FALSCH</v>
      </c>
      <c r="U17" s="38" t="str">
        <f>IF('Formular FR Entschädigungen'!$A$33='Definitionen Abrg'!$A$2,"FALSCH",IF('Formular FR Entschädigungen'!$A$33='Definitionen Abrg'!$A$3,'Definitionen Abrg'!D17,IF('Formular FR Entschädigungen'!$A$33='Definitionen Abrg'!$A$4,'Definitionen Abrg'!D48,IF('Formular FR Entschädigungen'!$A$33='Definitionen Abrg'!$A$5,'Definitionen Abrg'!D77,IF('Formular FR Entschädigungen'!$A$33='Definitionen Abrg'!$A$6,'Definitionen Abrg'!D107,IF('Formular FR Entschädigungen'!$A$33='Definitionen Abrg'!$A$7,'Definitionen Abrg'!D137,IF('Formular FR Entschädigungen'!$A$33='Definitionen Abrg'!$A$8,'Definitionen Abrg'!D167)))))))</f>
        <v>FALSCH</v>
      </c>
    </row>
    <row r="18" spans="1:21" ht="14.25" x14ac:dyDescent="0.2">
      <c r="A18" s="1" t="s">
        <v>207</v>
      </c>
      <c r="B18" s="15" t="s">
        <v>199</v>
      </c>
      <c r="C18" s="15">
        <f t="shared" si="0"/>
        <v>17</v>
      </c>
      <c r="D18" s="16">
        <v>150</v>
      </c>
      <c r="G18" s="39" t="str">
        <f>IF('Formular FR Entschädigungen'!$A$30='Definitionen Abrg'!$A$2,"- vide -",IF('Formular FR Entschädigungen'!$A$30='Definitionen Abrg'!$A$3,'Definitionen Abrg'!B18,IF('Formular FR Entschädigungen'!$A$30='Definitionen Abrg'!$A$4,'Definitionen Abrg'!B49,IF('Formular FR Entschädigungen'!$A$30='Definitionen Abrg'!$A$5,'Definitionen Abrg'!B78,IF('Formular FR Entschädigungen'!$A$30='Definitionen Abrg'!$A$6,'Definitionen Abrg'!B108,IF('Formular FR Entschädigungen'!$A$30='Definitionen Abrg'!$A$7,'Definitionen Abrg'!B138,IF('Formular FR Entschädigungen'!$A$30='Definitionen Abrg'!$A$8,'Definitionen Abrg'!B168)))))))</f>
        <v>- vide -</v>
      </c>
      <c r="H18" s="40" t="b">
        <f>IF('Formular FR Entschädigungen'!$A$30='Definitionen Abrg'!$A$3,'Definitionen Abrg'!C18,IF('Formular FR Entschädigungen'!$A$30='Definitionen Abrg'!$A$4,'Definitionen Abrg'!C49,IF('Formular FR Entschädigungen'!$A$30='Definitionen Abrg'!$A$5,'Definitionen Abrg'!C78,IF('Formular FR Entschädigungen'!$A$30='Definitionen Abrg'!$A$6,'Definitionen Abrg'!C108,IF('Formular FR Entschädigungen'!$A$30='Definitionen Abrg'!$A$7,'Definitionen Abrg'!C138,IF('Formular FR Entschädigungen'!$A$30='Definitionen Abrg'!$A$8,'Definitionen Abrg'!C168))))))</f>
        <v>0</v>
      </c>
      <c r="I18" s="41" t="b">
        <f>IF('Formular FR Entschädigungen'!$A$30='Definitionen Abrg'!$A$3,'Definitionen Abrg'!D18,IF('Formular FR Entschädigungen'!$A$30='Definitionen Abrg'!$A$4,'Definitionen Abrg'!D49,IF('Formular FR Entschädigungen'!$A$30='Definitionen Abrg'!$A$5,'Definitionen Abrg'!D78,IF('Formular FR Entschädigungen'!$A$30='Definitionen Abrg'!$A$6,'Definitionen Abrg'!D108,IF('Formular FR Entschädigungen'!$A$30='Definitionen Abrg'!$A$7,'Definitionen Abrg'!D138,IF('Formular FR Entschädigungen'!$A$30='Definitionen Abrg'!$A$8,'Definitionen Abrg'!D168))))))</f>
        <v>0</v>
      </c>
      <c r="K18" s="39" t="str">
        <f>IF('Formular FR Entschädigungen'!$A$31='Definitionen Abrg'!$A$2,"- vide -",IF('Formular FR Entschädigungen'!$A$31='Definitionen Abrg'!$A$3,'Definitionen Abrg'!B18,IF('Formular FR Entschädigungen'!$A$31='Definitionen Abrg'!$A$4,'Definitionen Abrg'!B49,IF('Formular FR Entschädigungen'!$A$31='Definitionen Abrg'!$A$5,'Definitionen Abrg'!B78,IF('Formular FR Entschädigungen'!$A$31='Definitionen Abrg'!$A$6,'Definitionen Abrg'!B108,IF('Formular FR Entschädigungen'!$A$31='Definitionen Abrg'!$A$7,'Definitionen Abrg'!B138,IF('Formular FR Entschädigungen'!$A$31='Definitionen Abrg'!$A$8,'Definitionen Abrg'!B168)))))))</f>
        <v>- vide -</v>
      </c>
      <c r="L18" s="40" t="str">
        <f>IF('Formular FR Entschädigungen'!$A$31='Definitionen Abrg'!$A$2,"FALSCH",IF('Formular FR Entschädigungen'!$A$31='Definitionen Abrg'!$A$3,'Definitionen Abrg'!C18,IF('Formular FR Entschädigungen'!$A$31='Definitionen Abrg'!$A$4,'Definitionen Abrg'!C49,IF('Formular FR Entschädigungen'!$A$31='Definitionen Abrg'!$A$5,'Definitionen Abrg'!C78,IF('Formular FR Entschädigungen'!$A$31='Definitionen Abrg'!$A$6,'Definitionen Abrg'!C108,IF('Formular FR Entschädigungen'!$A$31='Definitionen Abrg'!$A$7,'Definitionen Abrg'!C138,IF('Formular FR Entschädigungen'!$A$31='Definitionen Abrg'!$A$8,'Definitionen Abrg'!C168)))))))</f>
        <v>FALSCH</v>
      </c>
      <c r="M18" s="41" t="str">
        <f>IF('Formular FR Entschädigungen'!$A$31='Definitionen Abrg'!$A$2,"FALSCH",IF('Formular FR Entschädigungen'!$A$31='Definitionen Abrg'!$A$3,'Definitionen Abrg'!D18,IF('Formular FR Entschädigungen'!$A$31='Definitionen Abrg'!$A$4,'Definitionen Abrg'!D49,IF('Formular FR Entschädigungen'!$A$31='Definitionen Abrg'!$A$5,'Definitionen Abrg'!D78,IF('Formular FR Entschädigungen'!$A$31='Definitionen Abrg'!$A$6,'Definitionen Abrg'!D108,IF('Formular FR Entschädigungen'!$A$31='Definitionen Abrg'!$A$7,'Definitionen Abrg'!D138,IF('Formular FR Entschädigungen'!$A$31='Definitionen Abrg'!$A$8,'Definitionen Abrg'!D168)))))))</f>
        <v>FALSCH</v>
      </c>
      <c r="O18" s="39" t="str">
        <f>IF('Formular FR Entschädigungen'!$A$32='Definitionen Abrg'!$A$2,"- vide -",IF('Formular FR Entschädigungen'!$A$32='Definitionen Abrg'!$A$3,'Definitionen Abrg'!B18,IF('Formular FR Entschädigungen'!$A$32='Definitionen Abrg'!$A$4,'Definitionen Abrg'!B49,IF('Formular FR Entschädigungen'!$A$32='Definitionen Abrg'!$A$5,'Definitionen Abrg'!B78,IF('Formular FR Entschädigungen'!$A$32='Definitionen Abrg'!$A$6,'Definitionen Abrg'!B108,IF('Formular FR Entschädigungen'!$A$32='Definitionen Abrg'!$A$7,'Definitionen Abrg'!B138,IF('Formular FR Entschädigungen'!$A$32='Definitionen Abrg'!$A$8,'Definitionen Abrg'!B168)))))))</f>
        <v>- vide -</v>
      </c>
      <c r="P18" s="40" t="str">
        <f>IF('Formular FR Entschädigungen'!$A$32='Definitionen Abrg'!$A$2,"FALSCH",IF('Formular FR Entschädigungen'!$A$32='Definitionen Abrg'!$A$3,'Definitionen Abrg'!C18,IF('Formular FR Entschädigungen'!$A$32='Definitionen Abrg'!$A$4,'Definitionen Abrg'!C49,IF('Formular FR Entschädigungen'!$A$32='Definitionen Abrg'!$A$5,'Definitionen Abrg'!C78,IF('Formular FR Entschädigungen'!$A$32='Definitionen Abrg'!$A$6,'Definitionen Abrg'!C108,IF('Formular FR Entschädigungen'!$A$32='Definitionen Abrg'!$A$7,'Definitionen Abrg'!C138,IF('Formular FR Entschädigungen'!$A$32='Definitionen Abrg'!$A$8,'Definitionen Abrg'!C168)))))))</f>
        <v>FALSCH</v>
      </c>
      <c r="Q18" s="41" t="str">
        <f>IF('Formular FR Entschädigungen'!$A$32='Definitionen Abrg'!$A$2,"FALSCH",IF('Formular FR Entschädigungen'!$A$32='Definitionen Abrg'!$A$3,'Definitionen Abrg'!D18,IF('Formular FR Entschädigungen'!$A$32='Definitionen Abrg'!$A$4,'Definitionen Abrg'!D49,IF('Formular FR Entschädigungen'!$A$32='Definitionen Abrg'!$A$5,'Definitionen Abrg'!D78,IF('Formular FR Entschädigungen'!$A$32='Definitionen Abrg'!$A$6,'Definitionen Abrg'!D108,IF('Formular FR Entschädigungen'!$A$32='Definitionen Abrg'!$A$7,'Definitionen Abrg'!D138,IF('Formular FR Entschädigungen'!$A$32='Definitionen Abrg'!$A$8,'Definitionen Abrg'!D168)))))))</f>
        <v>FALSCH</v>
      </c>
      <c r="S18" s="39" t="str">
        <f>IF('Formular FR Entschädigungen'!$A$33='Definitionen Abrg'!$A$2,"- vide -",IF('Formular FR Entschädigungen'!$A$33='Definitionen Abrg'!$A$3,'Definitionen Abrg'!B18,IF('Formular FR Entschädigungen'!$A$33='Definitionen Abrg'!$A$4,'Definitionen Abrg'!B49,IF('Formular FR Entschädigungen'!$A$33='Definitionen Abrg'!$A$5,'Definitionen Abrg'!B78,IF('Formular FR Entschädigungen'!$A$33='Definitionen Abrg'!$A$6,'Definitionen Abrg'!B108,IF('Formular FR Entschädigungen'!$A$33='Definitionen Abrg'!$A$7,'Definitionen Abrg'!B138,IF('Formular FR Entschädigungen'!$A$33='Definitionen Abrg'!$A$8,'Definitionen Abrg'!B168)))))))</f>
        <v>- vide -</v>
      </c>
      <c r="T18" s="40" t="str">
        <f>IF('Formular FR Entschädigungen'!$A$33='Definitionen Abrg'!$A$2,"FALSCH",IF('Formular FR Entschädigungen'!$A$33='Definitionen Abrg'!$A$3,'Definitionen Abrg'!C18,IF('Formular FR Entschädigungen'!$A$33='Definitionen Abrg'!$A$4,'Definitionen Abrg'!C49,IF('Formular FR Entschädigungen'!$A$33='Definitionen Abrg'!$A$5,'Definitionen Abrg'!C78,IF('Formular FR Entschädigungen'!$A$33='Definitionen Abrg'!$A$6,'Definitionen Abrg'!C108,IF('Formular FR Entschädigungen'!$A$33='Definitionen Abrg'!$A$7,'Definitionen Abrg'!C138,IF('Formular FR Entschädigungen'!$A$33='Definitionen Abrg'!$A$8,'Definitionen Abrg'!C168)))))))</f>
        <v>FALSCH</v>
      </c>
      <c r="U18" s="41" t="str">
        <f>IF('Formular FR Entschädigungen'!$A$33='Definitionen Abrg'!$A$2,"FALSCH",IF('Formular FR Entschädigungen'!$A$33='Definitionen Abrg'!$A$3,'Definitionen Abrg'!D18,IF('Formular FR Entschädigungen'!$A$33='Definitionen Abrg'!$A$4,'Definitionen Abrg'!D49,IF('Formular FR Entschädigungen'!$A$33='Definitionen Abrg'!$A$5,'Definitionen Abrg'!D78,IF('Formular FR Entschädigungen'!$A$33='Definitionen Abrg'!$A$6,'Definitionen Abrg'!D108,IF('Formular FR Entschädigungen'!$A$33='Definitionen Abrg'!$A$7,'Definitionen Abrg'!D138,IF('Formular FR Entschädigungen'!$A$33='Definitionen Abrg'!$A$8,'Definitionen Abrg'!D168)))))))</f>
        <v>FALSCH</v>
      </c>
    </row>
    <row r="19" spans="1:21" ht="14.25" x14ac:dyDescent="0.2">
      <c r="A19" s="1" t="s">
        <v>207</v>
      </c>
      <c r="B19" s="15" t="s">
        <v>200</v>
      </c>
      <c r="C19" s="15">
        <f t="shared" si="0"/>
        <v>14</v>
      </c>
      <c r="D19" s="16">
        <v>120</v>
      </c>
      <c r="G19" s="39" t="str">
        <f>IF('Formular FR Entschädigungen'!$A$30='Definitionen Abrg'!$A$2,"- vide -",IF('Formular FR Entschädigungen'!$A$30='Definitionen Abrg'!$A$3,'Definitionen Abrg'!B19,IF('Formular FR Entschädigungen'!$A$30='Definitionen Abrg'!$A$4,'Definitionen Abrg'!B50,IF('Formular FR Entschädigungen'!$A$30='Definitionen Abrg'!$A$5,'Definitionen Abrg'!B79,IF('Formular FR Entschädigungen'!$A$30='Definitionen Abrg'!$A$6,'Definitionen Abrg'!B109,IF('Formular FR Entschädigungen'!$A$30='Definitionen Abrg'!$A$7,'Definitionen Abrg'!B139,IF('Formular FR Entschädigungen'!$A$30='Definitionen Abrg'!$A$8,'Definitionen Abrg'!B169)))))))</f>
        <v>- vide -</v>
      </c>
      <c r="H19" s="40" t="b">
        <f>IF('Formular FR Entschädigungen'!$A$30='Definitionen Abrg'!$A$3,'Definitionen Abrg'!C19,IF('Formular FR Entschädigungen'!$A$30='Definitionen Abrg'!$A$4,'Definitionen Abrg'!C50,IF('Formular FR Entschädigungen'!$A$30='Definitionen Abrg'!$A$5,'Definitionen Abrg'!C79,IF('Formular FR Entschädigungen'!$A$30='Definitionen Abrg'!$A$6,'Definitionen Abrg'!C109,IF('Formular FR Entschädigungen'!$A$30='Definitionen Abrg'!$A$7,'Definitionen Abrg'!C139,IF('Formular FR Entschädigungen'!$A$30='Definitionen Abrg'!$A$8,'Definitionen Abrg'!C169))))))</f>
        <v>0</v>
      </c>
      <c r="I19" s="41" t="b">
        <f>IF('Formular FR Entschädigungen'!$A$30='Definitionen Abrg'!$A$3,'Definitionen Abrg'!D19,IF('Formular FR Entschädigungen'!$A$30='Definitionen Abrg'!$A$4,'Definitionen Abrg'!D50,IF('Formular FR Entschädigungen'!$A$30='Definitionen Abrg'!$A$5,'Definitionen Abrg'!D79,IF('Formular FR Entschädigungen'!$A$30='Definitionen Abrg'!$A$6,'Definitionen Abrg'!D109,IF('Formular FR Entschädigungen'!$A$30='Definitionen Abrg'!$A$7,'Definitionen Abrg'!D139,IF('Formular FR Entschädigungen'!$A$30='Definitionen Abrg'!$A$8,'Definitionen Abrg'!D169))))))</f>
        <v>0</v>
      </c>
      <c r="K19" s="39" t="str">
        <f>IF('Formular FR Entschädigungen'!$A$31='Definitionen Abrg'!$A$2,"- vide -",IF('Formular FR Entschädigungen'!$A$31='Definitionen Abrg'!$A$3,'Definitionen Abrg'!B19,IF('Formular FR Entschädigungen'!$A$31='Definitionen Abrg'!$A$4,'Definitionen Abrg'!B50,IF('Formular FR Entschädigungen'!$A$31='Definitionen Abrg'!$A$5,'Definitionen Abrg'!B79,IF('Formular FR Entschädigungen'!$A$31='Definitionen Abrg'!$A$6,'Definitionen Abrg'!B109,IF('Formular FR Entschädigungen'!$A$31='Definitionen Abrg'!$A$7,'Definitionen Abrg'!B139,IF('Formular FR Entschädigungen'!$A$31='Definitionen Abrg'!$A$8,'Definitionen Abrg'!B169)))))))</f>
        <v>- vide -</v>
      </c>
      <c r="L19" s="40" t="str">
        <f>IF('Formular FR Entschädigungen'!$A$31='Definitionen Abrg'!$A$2,"FALSCH",IF('Formular FR Entschädigungen'!$A$31='Definitionen Abrg'!$A$3,'Definitionen Abrg'!C19,IF('Formular FR Entschädigungen'!$A$31='Definitionen Abrg'!$A$4,'Definitionen Abrg'!C50,IF('Formular FR Entschädigungen'!$A$31='Definitionen Abrg'!$A$5,'Definitionen Abrg'!C79,IF('Formular FR Entschädigungen'!$A$31='Definitionen Abrg'!$A$6,'Definitionen Abrg'!C109,IF('Formular FR Entschädigungen'!$A$31='Definitionen Abrg'!$A$7,'Definitionen Abrg'!C139,IF('Formular FR Entschädigungen'!$A$31='Definitionen Abrg'!$A$8,'Definitionen Abrg'!C169)))))))</f>
        <v>FALSCH</v>
      </c>
      <c r="M19" s="41" t="str">
        <f>IF('Formular FR Entschädigungen'!$A$31='Definitionen Abrg'!$A$2,"FALSCH",IF('Formular FR Entschädigungen'!$A$31='Definitionen Abrg'!$A$3,'Definitionen Abrg'!D19,IF('Formular FR Entschädigungen'!$A$31='Definitionen Abrg'!$A$4,'Definitionen Abrg'!D50,IF('Formular FR Entschädigungen'!$A$31='Definitionen Abrg'!$A$5,'Definitionen Abrg'!D79,IF('Formular FR Entschädigungen'!$A$31='Definitionen Abrg'!$A$6,'Definitionen Abrg'!D109,IF('Formular FR Entschädigungen'!$A$31='Definitionen Abrg'!$A$7,'Definitionen Abrg'!D139,IF('Formular FR Entschädigungen'!$A$31='Definitionen Abrg'!$A$8,'Definitionen Abrg'!D169)))))))</f>
        <v>FALSCH</v>
      </c>
      <c r="O19" s="39" t="str">
        <f>IF('Formular FR Entschädigungen'!$A$32='Definitionen Abrg'!$A$2,"- vide -",IF('Formular FR Entschädigungen'!$A$32='Definitionen Abrg'!$A$3,'Definitionen Abrg'!B19,IF('Formular FR Entschädigungen'!$A$32='Definitionen Abrg'!$A$4,'Definitionen Abrg'!B50,IF('Formular FR Entschädigungen'!$A$32='Definitionen Abrg'!$A$5,'Definitionen Abrg'!B79,IF('Formular FR Entschädigungen'!$A$32='Definitionen Abrg'!$A$6,'Definitionen Abrg'!B109,IF('Formular FR Entschädigungen'!$A$32='Definitionen Abrg'!$A$7,'Definitionen Abrg'!B139,IF('Formular FR Entschädigungen'!$A$32='Definitionen Abrg'!$A$8,'Definitionen Abrg'!B169)))))))</f>
        <v>- vide -</v>
      </c>
      <c r="P19" s="40" t="str">
        <f>IF('Formular FR Entschädigungen'!$A$32='Definitionen Abrg'!$A$2,"FALSCH",IF('Formular FR Entschädigungen'!$A$32='Definitionen Abrg'!$A$3,'Definitionen Abrg'!C19,IF('Formular FR Entschädigungen'!$A$32='Definitionen Abrg'!$A$4,'Definitionen Abrg'!C50,IF('Formular FR Entschädigungen'!$A$32='Definitionen Abrg'!$A$5,'Definitionen Abrg'!C79,IF('Formular FR Entschädigungen'!$A$32='Definitionen Abrg'!$A$6,'Definitionen Abrg'!C109,IF('Formular FR Entschädigungen'!$A$32='Definitionen Abrg'!$A$7,'Definitionen Abrg'!C139,IF('Formular FR Entschädigungen'!$A$32='Definitionen Abrg'!$A$8,'Definitionen Abrg'!C169)))))))</f>
        <v>FALSCH</v>
      </c>
      <c r="Q19" s="41" t="str">
        <f>IF('Formular FR Entschädigungen'!$A$32='Definitionen Abrg'!$A$2,"FALSCH",IF('Formular FR Entschädigungen'!$A$32='Definitionen Abrg'!$A$3,'Definitionen Abrg'!D19,IF('Formular FR Entschädigungen'!$A$32='Definitionen Abrg'!$A$4,'Definitionen Abrg'!D50,IF('Formular FR Entschädigungen'!$A$32='Definitionen Abrg'!$A$5,'Definitionen Abrg'!D79,IF('Formular FR Entschädigungen'!$A$32='Definitionen Abrg'!$A$6,'Definitionen Abrg'!D109,IF('Formular FR Entschädigungen'!$A$32='Definitionen Abrg'!$A$7,'Definitionen Abrg'!D139,IF('Formular FR Entschädigungen'!$A$32='Definitionen Abrg'!$A$8,'Definitionen Abrg'!D169)))))))</f>
        <v>FALSCH</v>
      </c>
      <c r="S19" s="39" t="str">
        <f>IF('Formular FR Entschädigungen'!$A$33='Definitionen Abrg'!$A$2,"- vide -",IF('Formular FR Entschädigungen'!$A$33='Definitionen Abrg'!$A$3,'Definitionen Abrg'!B19,IF('Formular FR Entschädigungen'!$A$33='Definitionen Abrg'!$A$4,'Definitionen Abrg'!B50,IF('Formular FR Entschädigungen'!$A$33='Definitionen Abrg'!$A$5,'Definitionen Abrg'!B79,IF('Formular FR Entschädigungen'!$A$33='Definitionen Abrg'!$A$6,'Definitionen Abrg'!B109,IF('Formular FR Entschädigungen'!$A$33='Definitionen Abrg'!$A$7,'Definitionen Abrg'!B139,IF('Formular FR Entschädigungen'!$A$33='Definitionen Abrg'!$A$8,'Definitionen Abrg'!B169)))))))</f>
        <v>- vide -</v>
      </c>
      <c r="T19" s="40" t="str">
        <f>IF('Formular FR Entschädigungen'!$A$33='Definitionen Abrg'!$A$2,"FALSCH",IF('Formular FR Entschädigungen'!$A$33='Definitionen Abrg'!$A$3,'Definitionen Abrg'!C19,IF('Formular FR Entschädigungen'!$A$33='Definitionen Abrg'!$A$4,'Definitionen Abrg'!C50,IF('Formular FR Entschädigungen'!$A$33='Definitionen Abrg'!$A$5,'Definitionen Abrg'!C79,IF('Formular FR Entschädigungen'!$A$33='Definitionen Abrg'!$A$6,'Definitionen Abrg'!C109,IF('Formular FR Entschädigungen'!$A$33='Definitionen Abrg'!$A$7,'Definitionen Abrg'!C139,IF('Formular FR Entschädigungen'!$A$33='Definitionen Abrg'!$A$8,'Definitionen Abrg'!C169)))))))</f>
        <v>FALSCH</v>
      </c>
      <c r="U19" s="41" t="str">
        <f>IF('Formular FR Entschädigungen'!$A$33='Definitionen Abrg'!$A$2,"FALSCH",IF('Formular FR Entschädigungen'!$A$33='Definitionen Abrg'!$A$3,'Definitionen Abrg'!D19,IF('Formular FR Entschädigungen'!$A$33='Definitionen Abrg'!$A$4,'Definitionen Abrg'!D50,IF('Formular FR Entschädigungen'!$A$33='Definitionen Abrg'!$A$5,'Definitionen Abrg'!D79,IF('Formular FR Entschädigungen'!$A$33='Definitionen Abrg'!$A$6,'Definitionen Abrg'!D109,IF('Formular FR Entschädigungen'!$A$33='Definitionen Abrg'!$A$7,'Definitionen Abrg'!D139,IF('Formular FR Entschädigungen'!$A$33='Definitionen Abrg'!$A$8,'Definitionen Abrg'!D169)))))))</f>
        <v>FALSCH</v>
      </c>
    </row>
    <row r="20" spans="1:21" ht="14.25" x14ac:dyDescent="0.2">
      <c r="A20" s="1" t="s">
        <v>207</v>
      </c>
      <c r="B20" s="15" t="s">
        <v>208</v>
      </c>
      <c r="C20" s="15">
        <f t="shared" si="0"/>
        <v>14</v>
      </c>
      <c r="D20" s="16">
        <v>120</v>
      </c>
      <c r="G20" s="39" t="str">
        <f>IF('Formular FR Entschädigungen'!$A$30='Definitionen Abrg'!$A$2,"- vide -",IF('Formular FR Entschädigungen'!$A$30='Definitionen Abrg'!$A$3,'Definitionen Abrg'!B20,IF('Formular FR Entschädigungen'!$A$30='Definitionen Abrg'!$A$4,'Definitionen Abrg'!B51,IF('Formular FR Entschädigungen'!$A$30='Definitionen Abrg'!$A$5,'Definitionen Abrg'!B80,IF('Formular FR Entschädigungen'!$A$30='Definitionen Abrg'!$A$6,'Definitionen Abrg'!B110,IF('Formular FR Entschädigungen'!$A$30='Definitionen Abrg'!$A$7,'Definitionen Abrg'!B140,IF('Formular FR Entschädigungen'!$A$30='Definitionen Abrg'!$A$8,'Definitionen Abrg'!B170)))))))</f>
        <v>- vide -</v>
      </c>
      <c r="H20" s="40" t="b">
        <f>IF('Formular FR Entschädigungen'!$A$30='Definitionen Abrg'!$A$3,'Definitionen Abrg'!C20,IF('Formular FR Entschädigungen'!$A$30='Definitionen Abrg'!$A$4,'Definitionen Abrg'!C51,IF('Formular FR Entschädigungen'!$A$30='Definitionen Abrg'!$A$5,'Definitionen Abrg'!C80,IF('Formular FR Entschädigungen'!$A$30='Definitionen Abrg'!$A$6,'Definitionen Abrg'!C110,IF('Formular FR Entschädigungen'!$A$30='Definitionen Abrg'!$A$7,'Definitionen Abrg'!C140,IF('Formular FR Entschädigungen'!$A$30='Definitionen Abrg'!$A$8,'Definitionen Abrg'!C170))))))</f>
        <v>0</v>
      </c>
      <c r="I20" s="41" t="b">
        <f>IF('Formular FR Entschädigungen'!$A$30='Definitionen Abrg'!$A$3,'Definitionen Abrg'!D20,IF('Formular FR Entschädigungen'!$A$30='Definitionen Abrg'!$A$4,'Definitionen Abrg'!D51,IF('Formular FR Entschädigungen'!$A$30='Definitionen Abrg'!$A$5,'Definitionen Abrg'!D80,IF('Formular FR Entschädigungen'!$A$30='Definitionen Abrg'!$A$6,'Definitionen Abrg'!D110,IF('Formular FR Entschädigungen'!$A$30='Definitionen Abrg'!$A$7,'Definitionen Abrg'!D140,IF('Formular FR Entschädigungen'!$A$30='Definitionen Abrg'!$A$8,'Definitionen Abrg'!D170))))))</f>
        <v>0</v>
      </c>
      <c r="K20" s="39" t="str">
        <f>IF('Formular FR Entschädigungen'!$A$31='Definitionen Abrg'!$A$2,"- vide -",IF('Formular FR Entschädigungen'!$A$31='Definitionen Abrg'!$A$3,'Definitionen Abrg'!B20,IF('Formular FR Entschädigungen'!$A$31='Definitionen Abrg'!$A$4,'Definitionen Abrg'!B51,IF('Formular FR Entschädigungen'!$A$31='Definitionen Abrg'!$A$5,'Definitionen Abrg'!B80,IF('Formular FR Entschädigungen'!$A$31='Definitionen Abrg'!$A$6,'Definitionen Abrg'!B110,IF('Formular FR Entschädigungen'!$A$31='Definitionen Abrg'!$A$7,'Definitionen Abrg'!B140,IF('Formular FR Entschädigungen'!$A$31='Definitionen Abrg'!$A$8,'Definitionen Abrg'!B170)))))))</f>
        <v>- vide -</v>
      </c>
      <c r="L20" s="40" t="str">
        <f>IF('Formular FR Entschädigungen'!$A$31='Definitionen Abrg'!$A$2,"FALSCH",IF('Formular FR Entschädigungen'!$A$31='Definitionen Abrg'!$A$3,'Definitionen Abrg'!C20,IF('Formular FR Entschädigungen'!$A$31='Definitionen Abrg'!$A$4,'Definitionen Abrg'!C51,IF('Formular FR Entschädigungen'!$A$31='Definitionen Abrg'!$A$5,'Definitionen Abrg'!C80,IF('Formular FR Entschädigungen'!$A$31='Definitionen Abrg'!$A$6,'Definitionen Abrg'!C110,IF('Formular FR Entschädigungen'!$A$31='Definitionen Abrg'!$A$7,'Definitionen Abrg'!C140,IF('Formular FR Entschädigungen'!$A$31='Definitionen Abrg'!$A$8,'Definitionen Abrg'!C170)))))))</f>
        <v>FALSCH</v>
      </c>
      <c r="M20" s="41" t="str">
        <f>IF('Formular FR Entschädigungen'!$A$31='Definitionen Abrg'!$A$2,"FALSCH",IF('Formular FR Entschädigungen'!$A$31='Definitionen Abrg'!$A$3,'Definitionen Abrg'!D20,IF('Formular FR Entschädigungen'!$A$31='Definitionen Abrg'!$A$4,'Definitionen Abrg'!D51,IF('Formular FR Entschädigungen'!$A$31='Definitionen Abrg'!$A$5,'Definitionen Abrg'!D80,IF('Formular FR Entschädigungen'!$A$31='Definitionen Abrg'!$A$6,'Definitionen Abrg'!D110,IF('Formular FR Entschädigungen'!$A$31='Definitionen Abrg'!$A$7,'Definitionen Abrg'!D140,IF('Formular FR Entschädigungen'!$A$31='Definitionen Abrg'!$A$8,'Definitionen Abrg'!D170)))))))</f>
        <v>FALSCH</v>
      </c>
      <c r="O20" s="39" t="str">
        <f>IF('Formular FR Entschädigungen'!$A$32='Definitionen Abrg'!$A$2,"- vide -",IF('Formular FR Entschädigungen'!$A$32='Definitionen Abrg'!$A$3,'Definitionen Abrg'!B20,IF('Formular FR Entschädigungen'!$A$32='Definitionen Abrg'!$A$4,'Definitionen Abrg'!B51,IF('Formular FR Entschädigungen'!$A$32='Definitionen Abrg'!$A$5,'Definitionen Abrg'!B80,IF('Formular FR Entschädigungen'!$A$32='Definitionen Abrg'!$A$6,'Definitionen Abrg'!B110,IF('Formular FR Entschädigungen'!$A$32='Definitionen Abrg'!$A$7,'Definitionen Abrg'!B140,IF('Formular FR Entschädigungen'!$A$32='Definitionen Abrg'!$A$8,'Definitionen Abrg'!B170)))))))</f>
        <v>- vide -</v>
      </c>
      <c r="P20" s="40" t="str">
        <f>IF('Formular FR Entschädigungen'!$A$32='Definitionen Abrg'!$A$2,"FALSCH",IF('Formular FR Entschädigungen'!$A$32='Definitionen Abrg'!$A$3,'Definitionen Abrg'!C20,IF('Formular FR Entschädigungen'!$A$32='Definitionen Abrg'!$A$4,'Definitionen Abrg'!C51,IF('Formular FR Entschädigungen'!$A$32='Definitionen Abrg'!$A$5,'Definitionen Abrg'!C80,IF('Formular FR Entschädigungen'!$A$32='Definitionen Abrg'!$A$6,'Definitionen Abrg'!C110,IF('Formular FR Entschädigungen'!$A$32='Definitionen Abrg'!$A$7,'Definitionen Abrg'!C140,IF('Formular FR Entschädigungen'!$A$32='Definitionen Abrg'!$A$8,'Definitionen Abrg'!C170)))))))</f>
        <v>FALSCH</v>
      </c>
      <c r="Q20" s="41" t="str">
        <f>IF('Formular FR Entschädigungen'!$A$32='Definitionen Abrg'!$A$2,"FALSCH",IF('Formular FR Entschädigungen'!$A$32='Definitionen Abrg'!$A$3,'Definitionen Abrg'!D20,IF('Formular FR Entschädigungen'!$A$32='Definitionen Abrg'!$A$4,'Definitionen Abrg'!D51,IF('Formular FR Entschädigungen'!$A$32='Definitionen Abrg'!$A$5,'Definitionen Abrg'!D80,IF('Formular FR Entschädigungen'!$A$32='Definitionen Abrg'!$A$6,'Definitionen Abrg'!D110,IF('Formular FR Entschädigungen'!$A$32='Definitionen Abrg'!$A$7,'Definitionen Abrg'!D140,IF('Formular FR Entschädigungen'!$A$32='Definitionen Abrg'!$A$8,'Definitionen Abrg'!D170)))))))</f>
        <v>FALSCH</v>
      </c>
      <c r="S20" s="39" t="str">
        <f>IF('Formular FR Entschädigungen'!$A$33='Definitionen Abrg'!$A$2,"- vide -",IF('Formular FR Entschädigungen'!$A$33='Definitionen Abrg'!$A$3,'Definitionen Abrg'!B20,IF('Formular FR Entschädigungen'!$A$33='Definitionen Abrg'!$A$4,'Definitionen Abrg'!B51,IF('Formular FR Entschädigungen'!$A$33='Definitionen Abrg'!$A$5,'Definitionen Abrg'!B80,IF('Formular FR Entschädigungen'!$A$33='Definitionen Abrg'!$A$6,'Definitionen Abrg'!B110,IF('Formular FR Entschädigungen'!$A$33='Definitionen Abrg'!$A$7,'Definitionen Abrg'!B140,IF('Formular FR Entschädigungen'!$A$33='Definitionen Abrg'!$A$8,'Definitionen Abrg'!B170)))))))</f>
        <v>- vide -</v>
      </c>
      <c r="T20" s="40" t="str">
        <f>IF('Formular FR Entschädigungen'!$A$33='Definitionen Abrg'!$A$2,"FALSCH",IF('Formular FR Entschädigungen'!$A$33='Definitionen Abrg'!$A$3,'Definitionen Abrg'!C20,IF('Formular FR Entschädigungen'!$A$33='Definitionen Abrg'!$A$4,'Definitionen Abrg'!C51,IF('Formular FR Entschädigungen'!$A$33='Definitionen Abrg'!$A$5,'Definitionen Abrg'!C80,IF('Formular FR Entschädigungen'!$A$33='Definitionen Abrg'!$A$6,'Definitionen Abrg'!C110,IF('Formular FR Entschädigungen'!$A$33='Definitionen Abrg'!$A$7,'Definitionen Abrg'!C140,IF('Formular FR Entschädigungen'!$A$33='Definitionen Abrg'!$A$8,'Definitionen Abrg'!C170)))))))</f>
        <v>FALSCH</v>
      </c>
      <c r="U20" s="41" t="str">
        <f>IF('Formular FR Entschädigungen'!$A$33='Definitionen Abrg'!$A$2,"FALSCH",IF('Formular FR Entschädigungen'!$A$33='Definitionen Abrg'!$A$3,'Definitionen Abrg'!D20,IF('Formular FR Entschädigungen'!$A$33='Definitionen Abrg'!$A$4,'Definitionen Abrg'!D51,IF('Formular FR Entschädigungen'!$A$33='Definitionen Abrg'!$A$5,'Definitionen Abrg'!D80,IF('Formular FR Entschädigungen'!$A$33='Definitionen Abrg'!$A$6,'Definitionen Abrg'!D110,IF('Formular FR Entschädigungen'!$A$33='Definitionen Abrg'!$A$7,'Definitionen Abrg'!D140,IF('Formular FR Entschädigungen'!$A$33='Definitionen Abrg'!$A$8,'Definitionen Abrg'!D170)))))))</f>
        <v>FALSCH</v>
      </c>
    </row>
    <row r="21" spans="1:21" ht="14.25" x14ac:dyDescent="0.2">
      <c r="A21" s="1" t="s">
        <v>207</v>
      </c>
      <c r="B21" s="15" t="s">
        <v>201</v>
      </c>
      <c r="C21" s="15">
        <f t="shared" si="0"/>
        <v>14</v>
      </c>
      <c r="D21" s="16">
        <v>120</v>
      </c>
      <c r="G21" s="39" t="str">
        <f>IF('Formular FR Entschädigungen'!$A$30='Definitionen Abrg'!$A$2,"- vide -",IF('Formular FR Entschädigungen'!$A$30='Definitionen Abrg'!$A$3,'Definitionen Abrg'!B21,IF('Formular FR Entschädigungen'!$A$30='Definitionen Abrg'!$A$4,'Definitionen Abrg'!B52,IF('Formular FR Entschädigungen'!$A$30='Definitionen Abrg'!$A$5,'Definitionen Abrg'!B81,IF('Formular FR Entschädigungen'!$A$30='Definitionen Abrg'!$A$6,'Definitionen Abrg'!B111,IF('Formular FR Entschädigungen'!$A$30='Definitionen Abrg'!$A$7,'Definitionen Abrg'!B141,IF('Formular FR Entschädigungen'!$A$30='Definitionen Abrg'!$A$8,'Definitionen Abrg'!B171)))))))</f>
        <v>- vide -</v>
      </c>
      <c r="H21" s="40" t="b">
        <f>IF('Formular FR Entschädigungen'!$A$30='Definitionen Abrg'!$A$3,'Definitionen Abrg'!C21,IF('Formular FR Entschädigungen'!$A$30='Definitionen Abrg'!$A$4,'Definitionen Abrg'!C52,IF('Formular FR Entschädigungen'!$A$30='Definitionen Abrg'!$A$5,'Definitionen Abrg'!C81,IF('Formular FR Entschädigungen'!$A$30='Definitionen Abrg'!$A$6,'Definitionen Abrg'!C111,IF('Formular FR Entschädigungen'!$A$30='Definitionen Abrg'!$A$7,'Definitionen Abrg'!C141,IF('Formular FR Entschädigungen'!$A$30='Definitionen Abrg'!$A$8,'Definitionen Abrg'!C171))))))</f>
        <v>0</v>
      </c>
      <c r="I21" s="41" t="b">
        <f>IF('Formular FR Entschädigungen'!$A$30='Definitionen Abrg'!$A$3,'Definitionen Abrg'!D21,IF('Formular FR Entschädigungen'!$A$30='Definitionen Abrg'!$A$4,'Definitionen Abrg'!D52,IF('Formular FR Entschädigungen'!$A$30='Definitionen Abrg'!$A$5,'Definitionen Abrg'!D81,IF('Formular FR Entschädigungen'!$A$30='Definitionen Abrg'!$A$6,'Definitionen Abrg'!D111,IF('Formular FR Entschädigungen'!$A$30='Definitionen Abrg'!$A$7,'Definitionen Abrg'!D141,IF('Formular FR Entschädigungen'!$A$30='Definitionen Abrg'!$A$8,'Definitionen Abrg'!D171))))))</f>
        <v>0</v>
      </c>
      <c r="K21" s="39" t="str">
        <f>IF('Formular FR Entschädigungen'!$A$31='Definitionen Abrg'!$A$2,"- vide -",IF('Formular FR Entschädigungen'!$A$31='Definitionen Abrg'!$A$3,'Definitionen Abrg'!B21,IF('Formular FR Entschädigungen'!$A$31='Definitionen Abrg'!$A$4,'Definitionen Abrg'!B52,IF('Formular FR Entschädigungen'!$A$31='Definitionen Abrg'!$A$5,'Definitionen Abrg'!B81,IF('Formular FR Entschädigungen'!$A$31='Definitionen Abrg'!$A$6,'Definitionen Abrg'!B111,IF('Formular FR Entschädigungen'!$A$31='Definitionen Abrg'!$A$7,'Definitionen Abrg'!B141,IF('Formular FR Entschädigungen'!$A$31='Definitionen Abrg'!$A$8,'Definitionen Abrg'!B171)))))))</f>
        <v>- vide -</v>
      </c>
      <c r="L21" s="40" t="str">
        <f>IF('Formular FR Entschädigungen'!$A$31='Definitionen Abrg'!$A$2,"FALSCH",IF('Formular FR Entschädigungen'!$A$31='Definitionen Abrg'!$A$3,'Definitionen Abrg'!C21,IF('Formular FR Entschädigungen'!$A$31='Definitionen Abrg'!$A$4,'Definitionen Abrg'!C52,IF('Formular FR Entschädigungen'!$A$31='Definitionen Abrg'!$A$5,'Definitionen Abrg'!C81,IF('Formular FR Entschädigungen'!$A$31='Definitionen Abrg'!$A$6,'Definitionen Abrg'!C111,IF('Formular FR Entschädigungen'!$A$31='Definitionen Abrg'!$A$7,'Definitionen Abrg'!C141,IF('Formular FR Entschädigungen'!$A$31='Definitionen Abrg'!$A$8,'Definitionen Abrg'!C171)))))))</f>
        <v>FALSCH</v>
      </c>
      <c r="M21" s="41" t="str">
        <f>IF('Formular FR Entschädigungen'!$A$31='Definitionen Abrg'!$A$2,"FALSCH",IF('Formular FR Entschädigungen'!$A$31='Definitionen Abrg'!$A$3,'Definitionen Abrg'!D21,IF('Formular FR Entschädigungen'!$A$31='Definitionen Abrg'!$A$4,'Definitionen Abrg'!D52,IF('Formular FR Entschädigungen'!$A$31='Definitionen Abrg'!$A$5,'Definitionen Abrg'!D81,IF('Formular FR Entschädigungen'!$A$31='Definitionen Abrg'!$A$6,'Definitionen Abrg'!D111,IF('Formular FR Entschädigungen'!$A$31='Definitionen Abrg'!$A$7,'Definitionen Abrg'!D141,IF('Formular FR Entschädigungen'!$A$31='Definitionen Abrg'!$A$8,'Definitionen Abrg'!D171)))))))</f>
        <v>FALSCH</v>
      </c>
      <c r="O21" s="39" t="str">
        <f>IF('Formular FR Entschädigungen'!$A$32='Definitionen Abrg'!$A$2,"- vide -",IF('Formular FR Entschädigungen'!$A$32='Definitionen Abrg'!$A$3,'Definitionen Abrg'!B21,IF('Formular FR Entschädigungen'!$A$32='Definitionen Abrg'!$A$4,'Definitionen Abrg'!B52,IF('Formular FR Entschädigungen'!$A$32='Definitionen Abrg'!$A$5,'Definitionen Abrg'!B81,IF('Formular FR Entschädigungen'!$A$32='Definitionen Abrg'!$A$6,'Definitionen Abrg'!B111,IF('Formular FR Entschädigungen'!$A$32='Definitionen Abrg'!$A$7,'Definitionen Abrg'!B141,IF('Formular FR Entschädigungen'!$A$32='Definitionen Abrg'!$A$8,'Definitionen Abrg'!B171)))))))</f>
        <v>- vide -</v>
      </c>
      <c r="P21" s="40" t="str">
        <f>IF('Formular FR Entschädigungen'!$A$32='Definitionen Abrg'!$A$2,"FALSCH",IF('Formular FR Entschädigungen'!$A$32='Definitionen Abrg'!$A$3,'Definitionen Abrg'!C21,IF('Formular FR Entschädigungen'!$A$32='Definitionen Abrg'!$A$4,'Definitionen Abrg'!C52,IF('Formular FR Entschädigungen'!$A$32='Definitionen Abrg'!$A$5,'Definitionen Abrg'!C81,IF('Formular FR Entschädigungen'!$A$32='Definitionen Abrg'!$A$6,'Definitionen Abrg'!C111,IF('Formular FR Entschädigungen'!$A$32='Definitionen Abrg'!$A$7,'Definitionen Abrg'!C141,IF('Formular FR Entschädigungen'!$A$32='Definitionen Abrg'!$A$8,'Definitionen Abrg'!C171)))))))</f>
        <v>FALSCH</v>
      </c>
      <c r="Q21" s="41" t="str">
        <f>IF('Formular FR Entschädigungen'!$A$32='Definitionen Abrg'!$A$2,"FALSCH",IF('Formular FR Entschädigungen'!$A$32='Definitionen Abrg'!$A$3,'Definitionen Abrg'!D21,IF('Formular FR Entschädigungen'!$A$32='Definitionen Abrg'!$A$4,'Definitionen Abrg'!D52,IF('Formular FR Entschädigungen'!$A$32='Definitionen Abrg'!$A$5,'Definitionen Abrg'!D81,IF('Formular FR Entschädigungen'!$A$32='Definitionen Abrg'!$A$6,'Definitionen Abrg'!D111,IF('Formular FR Entschädigungen'!$A$32='Definitionen Abrg'!$A$7,'Definitionen Abrg'!D141,IF('Formular FR Entschädigungen'!$A$32='Definitionen Abrg'!$A$8,'Definitionen Abrg'!D171)))))))</f>
        <v>FALSCH</v>
      </c>
      <c r="S21" s="39" t="str">
        <f>IF('Formular FR Entschädigungen'!$A$33='Definitionen Abrg'!$A$2,"- vide -",IF('Formular FR Entschädigungen'!$A$33='Definitionen Abrg'!$A$3,'Definitionen Abrg'!B21,IF('Formular FR Entschädigungen'!$A$33='Definitionen Abrg'!$A$4,'Definitionen Abrg'!B52,IF('Formular FR Entschädigungen'!$A$33='Definitionen Abrg'!$A$5,'Definitionen Abrg'!B81,IF('Formular FR Entschädigungen'!$A$33='Definitionen Abrg'!$A$6,'Definitionen Abrg'!B111,IF('Formular FR Entschädigungen'!$A$33='Definitionen Abrg'!$A$7,'Definitionen Abrg'!B141,IF('Formular FR Entschädigungen'!$A$33='Definitionen Abrg'!$A$8,'Definitionen Abrg'!B171)))))))</f>
        <v>- vide -</v>
      </c>
      <c r="T21" s="40" t="str">
        <f>IF('Formular FR Entschädigungen'!$A$33='Definitionen Abrg'!$A$2,"FALSCH",IF('Formular FR Entschädigungen'!$A$33='Definitionen Abrg'!$A$3,'Definitionen Abrg'!C21,IF('Formular FR Entschädigungen'!$A$33='Definitionen Abrg'!$A$4,'Definitionen Abrg'!C52,IF('Formular FR Entschädigungen'!$A$33='Definitionen Abrg'!$A$5,'Definitionen Abrg'!C81,IF('Formular FR Entschädigungen'!$A$33='Definitionen Abrg'!$A$6,'Definitionen Abrg'!C111,IF('Formular FR Entschädigungen'!$A$33='Definitionen Abrg'!$A$7,'Definitionen Abrg'!C141,IF('Formular FR Entschädigungen'!$A$33='Definitionen Abrg'!$A$8,'Definitionen Abrg'!C171)))))))</f>
        <v>FALSCH</v>
      </c>
      <c r="U21" s="41" t="str">
        <f>IF('Formular FR Entschädigungen'!$A$33='Definitionen Abrg'!$A$2,"FALSCH",IF('Formular FR Entschädigungen'!$A$33='Definitionen Abrg'!$A$3,'Definitionen Abrg'!D21,IF('Formular FR Entschädigungen'!$A$33='Definitionen Abrg'!$A$4,'Definitionen Abrg'!D52,IF('Formular FR Entschädigungen'!$A$33='Definitionen Abrg'!$A$5,'Definitionen Abrg'!D81,IF('Formular FR Entschädigungen'!$A$33='Definitionen Abrg'!$A$6,'Definitionen Abrg'!D111,IF('Formular FR Entschädigungen'!$A$33='Definitionen Abrg'!$A$7,'Definitionen Abrg'!D141,IF('Formular FR Entschädigungen'!$A$33='Definitionen Abrg'!$A$8,'Definitionen Abrg'!D171)))))))</f>
        <v>FALSCH</v>
      </c>
    </row>
    <row r="22" spans="1:21" ht="14.25" x14ac:dyDescent="0.2">
      <c r="A22" s="1" t="s">
        <v>207</v>
      </c>
      <c r="B22" s="15" t="s">
        <v>202</v>
      </c>
      <c r="C22" s="15">
        <f t="shared" si="0"/>
        <v>14</v>
      </c>
      <c r="D22" s="16">
        <v>120</v>
      </c>
      <c r="G22" s="39" t="str">
        <f>IF('Formular FR Entschädigungen'!$A$30='Definitionen Abrg'!$A$2,"- vide -",IF('Formular FR Entschädigungen'!$A$30='Definitionen Abrg'!$A$3,'Definitionen Abrg'!B22,IF('Formular FR Entschädigungen'!$A$30='Definitionen Abrg'!$A$4,'Definitionen Abrg'!B53,IF('Formular FR Entschädigungen'!$A$30='Definitionen Abrg'!$A$5,'Definitionen Abrg'!B82,IF('Formular FR Entschädigungen'!$A$30='Definitionen Abrg'!$A$6,'Definitionen Abrg'!B112,IF('Formular FR Entschädigungen'!$A$30='Definitionen Abrg'!$A$7,'Definitionen Abrg'!B142,IF('Formular FR Entschädigungen'!$A$30='Definitionen Abrg'!$A$8,'Definitionen Abrg'!B172)))))))</f>
        <v>- vide -</v>
      </c>
      <c r="H22" s="40" t="b">
        <f>IF('Formular FR Entschädigungen'!$A$30='Definitionen Abrg'!$A$3,'Definitionen Abrg'!C22,IF('Formular FR Entschädigungen'!$A$30='Definitionen Abrg'!$A$4,'Definitionen Abrg'!C53,IF('Formular FR Entschädigungen'!$A$30='Definitionen Abrg'!$A$5,'Definitionen Abrg'!C82,IF('Formular FR Entschädigungen'!$A$30='Definitionen Abrg'!$A$6,'Definitionen Abrg'!C112,IF('Formular FR Entschädigungen'!$A$30='Definitionen Abrg'!$A$7,'Definitionen Abrg'!C142,IF('Formular FR Entschädigungen'!$A$30='Definitionen Abrg'!$A$8,'Definitionen Abrg'!C172))))))</f>
        <v>0</v>
      </c>
      <c r="I22" s="41" t="b">
        <f>IF('Formular FR Entschädigungen'!$A$30='Definitionen Abrg'!$A$3,'Definitionen Abrg'!D22,IF('Formular FR Entschädigungen'!$A$30='Definitionen Abrg'!$A$4,'Definitionen Abrg'!D53,IF('Formular FR Entschädigungen'!$A$30='Definitionen Abrg'!$A$5,'Definitionen Abrg'!D82,IF('Formular FR Entschädigungen'!$A$30='Definitionen Abrg'!$A$6,'Definitionen Abrg'!D112,IF('Formular FR Entschädigungen'!$A$30='Definitionen Abrg'!$A$7,'Definitionen Abrg'!D142,IF('Formular FR Entschädigungen'!$A$30='Definitionen Abrg'!$A$8,'Definitionen Abrg'!D172))))))</f>
        <v>0</v>
      </c>
      <c r="K22" s="39" t="str">
        <f>IF('Formular FR Entschädigungen'!$A$31='Definitionen Abrg'!$A$2,"- vide -",IF('Formular FR Entschädigungen'!$A$31='Definitionen Abrg'!$A$3,'Definitionen Abrg'!B22,IF('Formular FR Entschädigungen'!$A$31='Definitionen Abrg'!$A$4,'Definitionen Abrg'!B53,IF('Formular FR Entschädigungen'!$A$31='Definitionen Abrg'!$A$5,'Definitionen Abrg'!B82,IF('Formular FR Entschädigungen'!$A$31='Definitionen Abrg'!$A$6,'Definitionen Abrg'!B112,IF('Formular FR Entschädigungen'!$A$31='Definitionen Abrg'!$A$7,'Definitionen Abrg'!B142,IF('Formular FR Entschädigungen'!$A$31='Definitionen Abrg'!$A$8,'Definitionen Abrg'!B172)))))))</f>
        <v>- vide -</v>
      </c>
      <c r="L22" s="40" t="str">
        <f>IF('Formular FR Entschädigungen'!$A$31='Definitionen Abrg'!$A$2,"FALSCH",IF('Formular FR Entschädigungen'!$A$31='Definitionen Abrg'!$A$3,'Definitionen Abrg'!C22,IF('Formular FR Entschädigungen'!$A$31='Definitionen Abrg'!$A$4,'Definitionen Abrg'!C53,IF('Formular FR Entschädigungen'!$A$31='Definitionen Abrg'!$A$5,'Definitionen Abrg'!C82,IF('Formular FR Entschädigungen'!$A$31='Definitionen Abrg'!$A$6,'Definitionen Abrg'!C112,IF('Formular FR Entschädigungen'!$A$31='Definitionen Abrg'!$A$7,'Definitionen Abrg'!C142,IF('Formular FR Entschädigungen'!$A$31='Definitionen Abrg'!$A$8,'Definitionen Abrg'!C172)))))))</f>
        <v>FALSCH</v>
      </c>
      <c r="M22" s="41" t="str">
        <f>IF('Formular FR Entschädigungen'!$A$31='Definitionen Abrg'!$A$2,"FALSCH",IF('Formular FR Entschädigungen'!$A$31='Definitionen Abrg'!$A$3,'Definitionen Abrg'!D22,IF('Formular FR Entschädigungen'!$A$31='Definitionen Abrg'!$A$4,'Definitionen Abrg'!D53,IF('Formular FR Entschädigungen'!$A$31='Definitionen Abrg'!$A$5,'Definitionen Abrg'!D82,IF('Formular FR Entschädigungen'!$A$31='Definitionen Abrg'!$A$6,'Definitionen Abrg'!D112,IF('Formular FR Entschädigungen'!$A$31='Definitionen Abrg'!$A$7,'Definitionen Abrg'!D142,IF('Formular FR Entschädigungen'!$A$31='Definitionen Abrg'!$A$8,'Definitionen Abrg'!D172)))))))</f>
        <v>FALSCH</v>
      </c>
      <c r="O22" s="39" t="str">
        <f>IF('Formular FR Entschädigungen'!$A$32='Definitionen Abrg'!$A$2,"- vide -",IF('Formular FR Entschädigungen'!$A$32='Definitionen Abrg'!$A$3,'Definitionen Abrg'!B22,IF('Formular FR Entschädigungen'!$A$32='Definitionen Abrg'!$A$4,'Definitionen Abrg'!B53,IF('Formular FR Entschädigungen'!$A$32='Definitionen Abrg'!$A$5,'Definitionen Abrg'!B82,IF('Formular FR Entschädigungen'!$A$32='Definitionen Abrg'!$A$6,'Definitionen Abrg'!B112,IF('Formular FR Entschädigungen'!$A$32='Definitionen Abrg'!$A$7,'Definitionen Abrg'!B142,IF('Formular FR Entschädigungen'!$A$32='Definitionen Abrg'!$A$8,'Definitionen Abrg'!B172)))))))</f>
        <v>- vide -</v>
      </c>
      <c r="P22" s="40" t="str">
        <f>IF('Formular FR Entschädigungen'!$A$32='Definitionen Abrg'!$A$2,"FALSCH",IF('Formular FR Entschädigungen'!$A$32='Definitionen Abrg'!$A$3,'Definitionen Abrg'!C22,IF('Formular FR Entschädigungen'!$A$32='Definitionen Abrg'!$A$4,'Definitionen Abrg'!C53,IF('Formular FR Entschädigungen'!$A$32='Definitionen Abrg'!$A$5,'Definitionen Abrg'!C82,IF('Formular FR Entschädigungen'!$A$32='Definitionen Abrg'!$A$6,'Definitionen Abrg'!C112,IF('Formular FR Entschädigungen'!$A$32='Definitionen Abrg'!$A$7,'Definitionen Abrg'!C142,IF('Formular FR Entschädigungen'!$A$32='Definitionen Abrg'!$A$8,'Definitionen Abrg'!C172)))))))</f>
        <v>FALSCH</v>
      </c>
      <c r="Q22" s="41" t="str">
        <f>IF('Formular FR Entschädigungen'!$A$32='Definitionen Abrg'!$A$2,"FALSCH",IF('Formular FR Entschädigungen'!$A$32='Definitionen Abrg'!$A$3,'Definitionen Abrg'!D22,IF('Formular FR Entschädigungen'!$A$32='Definitionen Abrg'!$A$4,'Definitionen Abrg'!D53,IF('Formular FR Entschädigungen'!$A$32='Definitionen Abrg'!$A$5,'Definitionen Abrg'!D82,IF('Formular FR Entschädigungen'!$A$32='Definitionen Abrg'!$A$6,'Definitionen Abrg'!D112,IF('Formular FR Entschädigungen'!$A$32='Definitionen Abrg'!$A$7,'Definitionen Abrg'!D142,IF('Formular FR Entschädigungen'!$A$32='Definitionen Abrg'!$A$8,'Definitionen Abrg'!D172)))))))</f>
        <v>FALSCH</v>
      </c>
      <c r="S22" s="39" t="str">
        <f>IF('Formular FR Entschädigungen'!$A$33='Definitionen Abrg'!$A$2,"- vide -",IF('Formular FR Entschädigungen'!$A$33='Definitionen Abrg'!$A$3,'Definitionen Abrg'!B22,IF('Formular FR Entschädigungen'!$A$33='Definitionen Abrg'!$A$4,'Definitionen Abrg'!B53,IF('Formular FR Entschädigungen'!$A$33='Definitionen Abrg'!$A$5,'Definitionen Abrg'!B82,IF('Formular FR Entschädigungen'!$A$33='Definitionen Abrg'!$A$6,'Definitionen Abrg'!B112,IF('Formular FR Entschädigungen'!$A$33='Definitionen Abrg'!$A$7,'Definitionen Abrg'!B142,IF('Formular FR Entschädigungen'!$A$33='Definitionen Abrg'!$A$8,'Definitionen Abrg'!B172)))))))</f>
        <v>- vide -</v>
      </c>
      <c r="T22" s="40" t="str">
        <f>IF('Formular FR Entschädigungen'!$A$33='Definitionen Abrg'!$A$2,"FALSCH",IF('Formular FR Entschädigungen'!$A$33='Definitionen Abrg'!$A$3,'Definitionen Abrg'!C22,IF('Formular FR Entschädigungen'!$A$33='Definitionen Abrg'!$A$4,'Definitionen Abrg'!C53,IF('Formular FR Entschädigungen'!$A$33='Definitionen Abrg'!$A$5,'Definitionen Abrg'!C82,IF('Formular FR Entschädigungen'!$A$33='Definitionen Abrg'!$A$6,'Definitionen Abrg'!C112,IF('Formular FR Entschädigungen'!$A$33='Definitionen Abrg'!$A$7,'Definitionen Abrg'!C142,IF('Formular FR Entschädigungen'!$A$33='Definitionen Abrg'!$A$8,'Definitionen Abrg'!C172)))))))</f>
        <v>FALSCH</v>
      </c>
      <c r="U22" s="41" t="str">
        <f>IF('Formular FR Entschädigungen'!$A$33='Definitionen Abrg'!$A$2,"FALSCH",IF('Formular FR Entschädigungen'!$A$33='Definitionen Abrg'!$A$3,'Definitionen Abrg'!D22,IF('Formular FR Entschädigungen'!$A$33='Definitionen Abrg'!$A$4,'Definitionen Abrg'!D53,IF('Formular FR Entschädigungen'!$A$33='Definitionen Abrg'!$A$5,'Definitionen Abrg'!D82,IF('Formular FR Entschädigungen'!$A$33='Definitionen Abrg'!$A$6,'Definitionen Abrg'!D112,IF('Formular FR Entschädigungen'!$A$33='Definitionen Abrg'!$A$7,'Definitionen Abrg'!D142,IF('Formular FR Entschädigungen'!$A$33='Definitionen Abrg'!$A$8,'Definitionen Abrg'!D172)))))))</f>
        <v>FALSCH</v>
      </c>
    </row>
    <row r="23" spans="1:21" ht="14.25" x14ac:dyDescent="0.2">
      <c r="A23" s="1" t="s">
        <v>207</v>
      </c>
      <c r="B23" s="15" t="s">
        <v>205</v>
      </c>
      <c r="C23" s="15">
        <f t="shared" si="0"/>
        <v>11</v>
      </c>
      <c r="D23" s="16">
        <v>90</v>
      </c>
      <c r="G23" s="39" t="str">
        <f>IF('Formular FR Entschädigungen'!$A$30='Definitionen Abrg'!$A$2,"- vide -",IF('Formular FR Entschädigungen'!$A$30='Definitionen Abrg'!$A$3,'Definitionen Abrg'!B23,IF('Formular FR Entschädigungen'!$A$30='Definitionen Abrg'!$A$4,'Definitionen Abrg'!B54,IF('Formular FR Entschädigungen'!$A$30='Definitionen Abrg'!$A$5,'Definitionen Abrg'!B83,IF('Formular FR Entschädigungen'!$A$30='Definitionen Abrg'!$A$6,'Definitionen Abrg'!B113,IF('Formular FR Entschädigungen'!$A$30='Definitionen Abrg'!$A$7,'Definitionen Abrg'!B143,IF('Formular FR Entschädigungen'!$A$30='Definitionen Abrg'!$A$8,'Definitionen Abrg'!B173)))))))</f>
        <v>- vide -</v>
      </c>
      <c r="H23" s="40" t="b">
        <f>IF('Formular FR Entschädigungen'!$A$30='Definitionen Abrg'!$A$3,'Definitionen Abrg'!C23,IF('Formular FR Entschädigungen'!$A$30='Definitionen Abrg'!$A$4,'Definitionen Abrg'!C54,IF('Formular FR Entschädigungen'!$A$30='Definitionen Abrg'!$A$5,'Definitionen Abrg'!C83,IF('Formular FR Entschädigungen'!$A$30='Definitionen Abrg'!$A$6,'Definitionen Abrg'!C113,IF('Formular FR Entschädigungen'!$A$30='Definitionen Abrg'!$A$7,'Definitionen Abrg'!C143,IF('Formular FR Entschädigungen'!$A$30='Definitionen Abrg'!$A$8,'Definitionen Abrg'!C173))))))</f>
        <v>0</v>
      </c>
      <c r="I23" s="41" t="b">
        <f>IF('Formular FR Entschädigungen'!$A$30='Definitionen Abrg'!$A$3,'Definitionen Abrg'!D23,IF('Formular FR Entschädigungen'!$A$30='Definitionen Abrg'!$A$4,'Definitionen Abrg'!D54,IF('Formular FR Entschädigungen'!$A$30='Definitionen Abrg'!$A$5,'Definitionen Abrg'!D83,IF('Formular FR Entschädigungen'!$A$30='Definitionen Abrg'!$A$6,'Definitionen Abrg'!D113,IF('Formular FR Entschädigungen'!$A$30='Definitionen Abrg'!$A$7,'Definitionen Abrg'!D143,IF('Formular FR Entschädigungen'!$A$30='Definitionen Abrg'!$A$8,'Definitionen Abrg'!D173))))))</f>
        <v>0</v>
      </c>
      <c r="K23" s="39" t="str">
        <f>IF('Formular FR Entschädigungen'!$A$31='Definitionen Abrg'!$A$2,"- vide -",IF('Formular FR Entschädigungen'!$A$31='Definitionen Abrg'!$A$3,'Definitionen Abrg'!B23,IF('Formular FR Entschädigungen'!$A$31='Definitionen Abrg'!$A$4,'Definitionen Abrg'!B54,IF('Formular FR Entschädigungen'!$A$31='Definitionen Abrg'!$A$5,'Definitionen Abrg'!B83,IF('Formular FR Entschädigungen'!$A$31='Definitionen Abrg'!$A$6,'Definitionen Abrg'!B113,IF('Formular FR Entschädigungen'!$A$31='Definitionen Abrg'!$A$7,'Definitionen Abrg'!B143,IF('Formular FR Entschädigungen'!$A$31='Definitionen Abrg'!$A$8,'Definitionen Abrg'!B173)))))))</f>
        <v>- vide -</v>
      </c>
      <c r="L23" s="40" t="str">
        <f>IF('Formular FR Entschädigungen'!$A$31='Definitionen Abrg'!$A$2,"FALSCH",IF('Formular FR Entschädigungen'!$A$31='Definitionen Abrg'!$A$3,'Definitionen Abrg'!C23,IF('Formular FR Entschädigungen'!$A$31='Definitionen Abrg'!$A$4,'Definitionen Abrg'!C54,IF('Formular FR Entschädigungen'!$A$31='Definitionen Abrg'!$A$5,'Definitionen Abrg'!C83,IF('Formular FR Entschädigungen'!$A$31='Definitionen Abrg'!$A$6,'Definitionen Abrg'!C113,IF('Formular FR Entschädigungen'!$A$31='Definitionen Abrg'!$A$7,'Definitionen Abrg'!C143,IF('Formular FR Entschädigungen'!$A$31='Definitionen Abrg'!$A$8,'Definitionen Abrg'!C173)))))))</f>
        <v>FALSCH</v>
      </c>
      <c r="M23" s="41" t="str">
        <f>IF('Formular FR Entschädigungen'!$A$31='Definitionen Abrg'!$A$2,"FALSCH",IF('Formular FR Entschädigungen'!$A$31='Definitionen Abrg'!$A$3,'Definitionen Abrg'!D23,IF('Formular FR Entschädigungen'!$A$31='Definitionen Abrg'!$A$4,'Definitionen Abrg'!D54,IF('Formular FR Entschädigungen'!$A$31='Definitionen Abrg'!$A$5,'Definitionen Abrg'!D83,IF('Formular FR Entschädigungen'!$A$31='Definitionen Abrg'!$A$6,'Definitionen Abrg'!D113,IF('Formular FR Entschädigungen'!$A$31='Definitionen Abrg'!$A$7,'Definitionen Abrg'!D143,IF('Formular FR Entschädigungen'!$A$31='Definitionen Abrg'!$A$8,'Definitionen Abrg'!D173)))))))</f>
        <v>FALSCH</v>
      </c>
      <c r="O23" s="39" t="str">
        <f>IF('Formular FR Entschädigungen'!$A$32='Definitionen Abrg'!$A$2,"- vide -",IF('Formular FR Entschädigungen'!$A$32='Definitionen Abrg'!$A$3,'Definitionen Abrg'!B23,IF('Formular FR Entschädigungen'!$A$32='Definitionen Abrg'!$A$4,'Definitionen Abrg'!B54,IF('Formular FR Entschädigungen'!$A$32='Definitionen Abrg'!$A$5,'Definitionen Abrg'!B83,IF('Formular FR Entschädigungen'!$A$32='Definitionen Abrg'!$A$6,'Definitionen Abrg'!B113,IF('Formular FR Entschädigungen'!$A$32='Definitionen Abrg'!$A$7,'Definitionen Abrg'!B143,IF('Formular FR Entschädigungen'!$A$32='Definitionen Abrg'!$A$8,'Definitionen Abrg'!B173)))))))</f>
        <v>- vide -</v>
      </c>
      <c r="P23" s="40" t="str">
        <f>IF('Formular FR Entschädigungen'!$A$32='Definitionen Abrg'!$A$2,"FALSCH",IF('Formular FR Entschädigungen'!$A$32='Definitionen Abrg'!$A$3,'Definitionen Abrg'!C23,IF('Formular FR Entschädigungen'!$A$32='Definitionen Abrg'!$A$4,'Definitionen Abrg'!C54,IF('Formular FR Entschädigungen'!$A$32='Definitionen Abrg'!$A$5,'Definitionen Abrg'!C83,IF('Formular FR Entschädigungen'!$A$32='Definitionen Abrg'!$A$6,'Definitionen Abrg'!C113,IF('Formular FR Entschädigungen'!$A$32='Definitionen Abrg'!$A$7,'Definitionen Abrg'!C143,IF('Formular FR Entschädigungen'!$A$32='Definitionen Abrg'!$A$8,'Definitionen Abrg'!C173)))))))</f>
        <v>FALSCH</v>
      </c>
      <c r="Q23" s="41" t="str">
        <f>IF('Formular FR Entschädigungen'!$A$32='Definitionen Abrg'!$A$2,"FALSCH",IF('Formular FR Entschädigungen'!$A$32='Definitionen Abrg'!$A$3,'Definitionen Abrg'!D23,IF('Formular FR Entschädigungen'!$A$32='Definitionen Abrg'!$A$4,'Definitionen Abrg'!D54,IF('Formular FR Entschädigungen'!$A$32='Definitionen Abrg'!$A$5,'Definitionen Abrg'!D83,IF('Formular FR Entschädigungen'!$A$32='Definitionen Abrg'!$A$6,'Definitionen Abrg'!D113,IF('Formular FR Entschädigungen'!$A$32='Definitionen Abrg'!$A$7,'Definitionen Abrg'!D143,IF('Formular FR Entschädigungen'!$A$32='Definitionen Abrg'!$A$8,'Definitionen Abrg'!D173)))))))</f>
        <v>FALSCH</v>
      </c>
      <c r="S23" s="39" t="str">
        <f>IF('Formular FR Entschädigungen'!$A$33='Definitionen Abrg'!$A$2,"- vide -",IF('Formular FR Entschädigungen'!$A$33='Definitionen Abrg'!$A$3,'Definitionen Abrg'!B23,IF('Formular FR Entschädigungen'!$A$33='Definitionen Abrg'!$A$4,'Definitionen Abrg'!B54,IF('Formular FR Entschädigungen'!$A$33='Definitionen Abrg'!$A$5,'Definitionen Abrg'!B83,IF('Formular FR Entschädigungen'!$A$33='Definitionen Abrg'!$A$6,'Definitionen Abrg'!B113,IF('Formular FR Entschädigungen'!$A$33='Definitionen Abrg'!$A$7,'Definitionen Abrg'!B143,IF('Formular FR Entschädigungen'!$A$33='Definitionen Abrg'!$A$8,'Definitionen Abrg'!B173)))))))</f>
        <v>- vide -</v>
      </c>
      <c r="T23" s="40" t="str">
        <f>IF('Formular FR Entschädigungen'!$A$33='Definitionen Abrg'!$A$2,"FALSCH",IF('Formular FR Entschädigungen'!$A$33='Definitionen Abrg'!$A$3,'Definitionen Abrg'!C23,IF('Formular FR Entschädigungen'!$A$33='Definitionen Abrg'!$A$4,'Definitionen Abrg'!C54,IF('Formular FR Entschädigungen'!$A$33='Definitionen Abrg'!$A$5,'Definitionen Abrg'!C83,IF('Formular FR Entschädigungen'!$A$33='Definitionen Abrg'!$A$6,'Definitionen Abrg'!C113,IF('Formular FR Entschädigungen'!$A$33='Definitionen Abrg'!$A$7,'Definitionen Abrg'!C143,IF('Formular FR Entschädigungen'!$A$33='Definitionen Abrg'!$A$8,'Definitionen Abrg'!C173)))))))</f>
        <v>FALSCH</v>
      </c>
      <c r="U23" s="41" t="str">
        <f>IF('Formular FR Entschädigungen'!$A$33='Definitionen Abrg'!$A$2,"FALSCH",IF('Formular FR Entschädigungen'!$A$33='Definitionen Abrg'!$A$3,'Definitionen Abrg'!D23,IF('Formular FR Entschädigungen'!$A$33='Definitionen Abrg'!$A$4,'Definitionen Abrg'!D54,IF('Formular FR Entschädigungen'!$A$33='Definitionen Abrg'!$A$5,'Definitionen Abrg'!D83,IF('Formular FR Entschädigungen'!$A$33='Definitionen Abrg'!$A$6,'Definitionen Abrg'!D113,IF('Formular FR Entschädigungen'!$A$33='Definitionen Abrg'!$A$7,'Definitionen Abrg'!D143,IF('Formular FR Entschädigungen'!$A$33='Definitionen Abrg'!$A$8,'Definitionen Abrg'!D173)))))))</f>
        <v>FALSCH</v>
      </c>
    </row>
    <row r="24" spans="1:21" ht="14.25" x14ac:dyDescent="0.2">
      <c r="A24" s="13"/>
      <c r="B24" s="15" t="s">
        <v>41</v>
      </c>
      <c r="C24" s="15"/>
      <c r="D24" s="16"/>
      <c r="G24" s="39" t="str">
        <f>IF('Formular FR Entschädigungen'!$A$30='Definitionen Abrg'!$A$2,"- vide -",IF('Formular FR Entschädigungen'!$A$30='Definitionen Abrg'!$A$3,'Definitionen Abrg'!B24,IF('Formular FR Entschädigungen'!$A$30='Definitionen Abrg'!$A$4,'Definitionen Abrg'!B55,IF('Formular FR Entschädigungen'!$A$30='Definitionen Abrg'!$A$5,'Definitionen Abrg'!B84,IF('Formular FR Entschädigungen'!$A$30='Definitionen Abrg'!$A$6,'Definitionen Abrg'!B114,IF('Formular FR Entschädigungen'!$A$30='Definitionen Abrg'!$A$7,'Definitionen Abrg'!B144,IF('Formular FR Entschädigungen'!$A$30='Definitionen Abrg'!$A$8,'Definitionen Abrg'!B174)))))))</f>
        <v>- vide -</v>
      </c>
      <c r="H24" s="40" t="b">
        <f>IF('Formular FR Entschädigungen'!$A$30='Definitionen Abrg'!$A$3,'Definitionen Abrg'!C24,IF('Formular FR Entschädigungen'!$A$30='Definitionen Abrg'!$A$4,'Definitionen Abrg'!C55,IF('Formular FR Entschädigungen'!$A$30='Definitionen Abrg'!$A$5,'Definitionen Abrg'!C84,IF('Formular FR Entschädigungen'!$A$30='Definitionen Abrg'!$A$6,'Definitionen Abrg'!C114,IF('Formular FR Entschädigungen'!$A$30='Definitionen Abrg'!$A$7,'Definitionen Abrg'!C144,IF('Formular FR Entschädigungen'!$A$30='Definitionen Abrg'!$A$8,'Definitionen Abrg'!C174))))))</f>
        <v>0</v>
      </c>
      <c r="I24" s="41" t="b">
        <f>IF('Formular FR Entschädigungen'!$A$30='Definitionen Abrg'!$A$3,'Definitionen Abrg'!D24,IF('Formular FR Entschädigungen'!$A$30='Definitionen Abrg'!$A$4,'Definitionen Abrg'!D55,IF('Formular FR Entschädigungen'!$A$30='Definitionen Abrg'!$A$5,'Definitionen Abrg'!D84,IF('Formular FR Entschädigungen'!$A$30='Definitionen Abrg'!$A$6,'Definitionen Abrg'!D114,IF('Formular FR Entschädigungen'!$A$30='Definitionen Abrg'!$A$7,'Definitionen Abrg'!D144,IF('Formular FR Entschädigungen'!$A$30='Definitionen Abrg'!$A$8,'Definitionen Abrg'!D174))))))</f>
        <v>0</v>
      </c>
      <c r="K24" s="39" t="str">
        <f>IF('Formular FR Entschädigungen'!$A$31='Definitionen Abrg'!$A$2,"- vide -",IF('Formular FR Entschädigungen'!$A$31='Definitionen Abrg'!$A$3,'Definitionen Abrg'!B24,IF('Formular FR Entschädigungen'!$A$31='Definitionen Abrg'!$A$4,'Definitionen Abrg'!B55,IF('Formular FR Entschädigungen'!$A$31='Definitionen Abrg'!$A$5,'Definitionen Abrg'!B84,IF('Formular FR Entschädigungen'!$A$31='Definitionen Abrg'!$A$6,'Definitionen Abrg'!B114,IF('Formular FR Entschädigungen'!$A$31='Definitionen Abrg'!$A$7,'Definitionen Abrg'!B144,IF('Formular FR Entschädigungen'!$A$31='Definitionen Abrg'!$A$8,'Definitionen Abrg'!B174)))))))</f>
        <v>- vide -</v>
      </c>
      <c r="L24" s="40" t="str">
        <f>IF('Formular FR Entschädigungen'!$A$31='Definitionen Abrg'!$A$2,"FALSCH",IF('Formular FR Entschädigungen'!$A$31='Definitionen Abrg'!$A$3,'Definitionen Abrg'!C24,IF('Formular FR Entschädigungen'!$A$31='Definitionen Abrg'!$A$4,'Definitionen Abrg'!C55,IF('Formular FR Entschädigungen'!$A$31='Definitionen Abrg'!$A$5,'Definitionen Abrg'!C84,IF('Formular FR Entschädigungen'!$A$31='Definitionen Abrg'!$A$6,'Definitionen Abrg'!C114,IF('Formular FR Entschädigungen'!$A$31='Definitionen Abrg'!$A$7,'Definitionen Abrg'!C144,IF('Formular FR Entschädigungen'!$A$31='Definitionen Abrg'!$A$8,'Definitionen Abrg'!C174)))))))</f>
        <v>FALSCH</v>
      </c>
      <c r="M24" s="41" t="str">
        <f>IF('Formular FR Entschädigungen'!$A$31='Definitionen Abrg'!$A$2,"FALSCH",IF('Formular FR Entschädigungen'!$A$31='Definitionen Abrg'!$A$3,'Definitionen Abrg'!D24,IF('Formular FR Entschädigungen'!$A$31='Definitionen Abrg'!$A$4,'Definitionen Abrg'!D55,IF('Formular FR Entschädigungen'!$A$31='Definitionen Abrg'!$A$5,'Definitionen Abrg'!D84,IF('Formular FR Entschädigungen'!$A$31='Definitionen Abrg'!$A$6,'Definitionen Abrg'!D114,IF('Formular FR Entschädigungen'!$A$31='Definitionen Abrg'!$A$7,'Definitionen Abrg'!D144,IF('Formular FR Entschädigungen'!$A$31='Definitionen Abrg'!$A$8,'Definitionen Abrg'!D174)))))))</f>
        <v>FALSCH</v>
      </c>
      <c r="O24" s="39" t="str">
        <f>IF('Formular FR Entschädigungen'!$A$32='Definitionen Abrg'!$A$2,"- vide -",IF('Formular FR Entschädigungen'!$A$32='Definitionen Abrg'!$A$3,'Definitionen Abrg'!B24,IF('Formular FR Entschädigungen'!$A$32='Definitionen Abrg'!$A$4,'Definitionen Abrg'!B55,IF('Formular FR Entschädigungen'!$A$32='Definitionen Abrg'!$A$5,'Definitionen Abrg'!B84,IF('Formular FR Entschädigungen'!$A$32='Definitionen Abrg'!$A$6,'Definitionen Abrg'!B114,IF('Formular FR Entschädigungen'!$A$32='Definitionen Abrg'!$A$7,'Definitionen Abrg'!B144,IF('Formular FR Entschädigungen'!$A$32='Definitionen Abrg'!$A$8,'Definitionen Abrg'!B174)))))))</f>
        <v>- vide -</v>
      </c>
      <c r="P24" s="40" t="str">
        <f>IF('Formular FR Entschädigungen'!$A$32='Definitionen Abrg'!$A$2,"FALSCH",IF('Formular FR Entschädigungen'!$A$32='Definitionen Abrg'!$A$3,'Definitionen Abrg'!C24,IF('Formular FR Entschädigungen'!$A$32='Definitionen Abrg'!$A$4,'Definitionen Abrg'!C55,IF('Formular FR Entschädigungen'!$A$32='Definitionen Abrg'!$A$5,'Definitionen Abrg'!C84,IF('Formular FR Entschädigungen'!$A$32='Definitionen Abrg'!$A$6,'Definitionen Abrg'!C114,IF('Formular FR Entschädigungen'!$A$32='Definitionen Abrg'!$A$7,'Definitionen Abrg'!C144,IF('Formular FR Entschädigungen'!$A$32='Definitionen Abrg'!$A$8,'Definitionen Abrg'!C174)))))))</f>
        <v>FALSCH</v>
      </c>
      <c r="Q24" s="41" t="str">
        <f>IF('Formular FR Entschädigungen'!$A$32='Definitionen Abrg'!$A$2,"FALSCH",IF('Formular FR Entschädigungen'!$A$32='Definitionen Abrg'!$A$3,'Definitionen Abrg'!D24,IF('Formular FR Entschädigungen'!$A$32='Definitionen Abrg'!$A$4,'Definitionen Abrg'!D55,IF('Formular FR Entschädigungen'!$A$32='Definitionen Abrg'!$A$5,'Definitionen Abrg'!D84,IF('Formular FR Entschädigungen'!$A$32='Definitionen Abrg'!$A$6,'Definitionen Abrg'!D114,IF('Formular FR Entschädigungen'!$A$32='Definitionen Abrg'!$A$7,'Definitionen Abrg'!D144,IF('Formular FR Entschädigungen'!$A$32='Definitionen Abrg'!$A$8,'Definitionen Abrg'!D174)))))))</f>
        <v>FALSCH</v>
      </c>
      <c r="S24" s="39" t="str">
        <f>IF('Formular FR Entschädigungen'!$A$33='Definitionen Abrg'!$A$2,"- vide -",IF('Formular FR Entschädigungen'!$A$33='Definitionen Abrg'!$A$3,'Definitionen Abrg'!B24,IF('Formular FR Entschädigungen'!$A$33='Definitionen Abrg'!$A$4,'Definitionen Abrg'!B55,IF('Formular FR Entschädigungen'!$A$33='Definitionen Abrg'!$A$5,'Definitionen Abrg'!B84,IF('Formular FR Entschädigungen'!$A$33='Definitionen Abrg'!$A$6,'Definitionen Abrg'!B114,IF('Formular FR Entschädigungen'!$A$33='Definitionen Abrg'!$A$7,'Definitionen Abrg'!B144,IF('Formular FR Entschädigungen'!$A$33='Definitionen Abrg'!$A$8,'Definitionen Abrg'!B174)))))))</f>
        <v>- vide -</v>
      </c>
      <c r="T24" s="40" t="str">
        <f>IF('Formular FR Entschädigungen'!$A$33='Definitionen Abrg'!$A$2,"FALSCH",IF('Formular FR Entschädigungen'!$A$33='Definitionen Abrg'!$A$3,'Definitionen Abrg'!C24,IF('Formular FR Entschädigungen'!$A$33='Definitionen Abrg'!$A$4,'Definitionen Abrg'!C55,IF('Formular FR Entschädigungen'!$A$33='Definitionen Abrg'!$A$5,'Definitionen Abrg'!C84,IF('Formular FR Entschädigungen'!$A$33='Definitionen Abrg'!$A$6,'Definitionen Abrg'!C114,IF('Formular FR Entschädigungen'!$A$33='Definitionen Abrg'!$A$7,'Definitionen Abrg'!C144,IF('Formular FR Entschädigungen'!$A$33='Definitionen Abrg'!$A$8,'Definitionen Abrg'!C174)))))))</f>
        <v>FALSCH</v>
      </c>
      <c r="U24" s="41" t="str">
        <f>IF('Formular FR Entschädigungen'!$A$33='Definitionen Abrg'!$A$2,"FALSCH",IF('Formular FR Entschädigungen'!$A$33='Definitionen Abrg'!$A$3,'Definitionen Abrg'!D24,IF('Formular FR Entschädigungen'!$A$33='Definitionen Abrg'!$A$4,'Definitionen Abrg'!D55,IF('Formular FR Entschädigungen'!$A$33='Definitionen Abrg'!$A$5,'Definitionen Abrg'!D84,IF('Formular FR Entschädigungen'!$A$33='Definitionen Abrg'!$A$6,'Definitionen Abrg'!D114,IF('Formular FR Entschädigungen'!$A$33='Definitionen Abrg'!$A$7,'Definitionen Abrg'!D144,IF('Formular FR Entschädigungen'!$A$33='Definitionen Abrg'!$A$8,'Definitionen Abrg'!D174)))))))</f>
        <v>FALSCH</v>
      </c>
    </row>
    <row r="25" spans="1:21" ht="14.25" x14ac:dyDescent="0.2">
      <c r="A25" s="13"/>
      <c r="B25" s="15" t="s">
        <v>41</v>
      </c>
      <c r="C25" s="15"/>
      <c r="D25" s="16"/>
      <c r="G25" s="39" t="str">
        <f>IF('Formular FR Entschädigungen'!$A$30='Definitionen Abrg'!$A$2,"- vide -",IF('Formular FR Entschädigungen'!$A$30='Definitionen Abrg'!$A$3,'Definitionen Abrg'!B25,IF('Formular FR Entschädigungen'!$A$30='Definitionen Abrg'!$A$4,'Definitionen Abrg'!B56,IF('Formular FR Entschädigungen'!$A$30='Definitionen Abrg'!$A$5,'Definitionen Abrg'!B85,IF('Formular FR Entschädigungen'!$A$30='Definitionen Abrg'!$A$6,'Definitionen Abrg'!B115,IF('Formular FR Entschädigungen'!$A$30='Definitionen Abrg'!$A$7,'Definitionen Abrg'!B145,IF('Formular FR Entschädigungen'!$A$30='Definitionen Abrg'!$A$8,'Definitionen Abrg'!B175)))))))</f>
        <v>- vide -</v>
      </c>
      <c r="H25" s="40" t="b">
        <f>IF('Formular FR Entschädigungen'!$A$30='Definitionen Abrg'!$A$3,'Definitionen Abrg'!C25,IF('Formular FR Entschädigungen'!$A$30='Definitionen Abrg'!$A$4,'Definitionen Abrg'!C56,IF('Formular FR Entschädigungen'!$A$30='Definitionen Abrg'!$A$5,'Definitionen Abrg'!C85,IF('Formular FR Entschädigungen'!$A$30='Definitionen Abrg'!$A$6,'Definitionen Abrg'!C115,IF('Formular FR Entschädigungen'!$A$30='Definitionen Abrg'!$A$7,'Definitionen Abrg'!C145,IF('Formular FR Entschädigungen'!$A$30='Definitionen Abrg'!$A$8,'Definitionen Abrg'!C175))))))</f>
        <v>0</v>
      </c>
      <c r="I25" s="41" t="b">
        <f>IF('Formular FR Entschädigungen'!$A$30='Definitionen Abrg'!$A$3,'Definitionen Abrg'!D25,IF('Formular FR Entschädigungen'!$A$30='Definitionen Abrg'!$A$4,'Definitionen Abrg'!D56,IF('Formular FR Entschädigungen'!$A$30='Definitionen Abrg'!$A$5,'Definitionen Abrg'!D85,IF('Formular FR Entschädigungen'!$A$30='Definitionen Abrg'!$A$6,'Definitionen Abrg'!D115,IF('Formular FR Entschädigungen'!$A$30='Definitionen Abrg'!$A$7,'Definitionen Abrg'!D145,IF('Formular FR Entschädigungen'!$A$30='Definitionen Abrg'!$A$8,'Definitionen Abrg'!D175))))))</f>
        <v>0</v>
      </c>
      <c r="K25" s="39" t="str">
        <f>IF('Formular FR Entschädigungen'!$A$31='Definitionen Abrg'!$A$2,"- vide -",IF('Formular FR Entschädigungen'!$A$31='Definitionen Abrg'!$A$3,'Definitionen Abrg'!B25,IF('Formular FR Entschädigungen'!$A$31='Definitionen Abrg'!$A$4,'Definitionen Abrg'!B56,IF('Formular FR Entschädigungen'!$A$31='Definitionen Abrg'!$A$5,'Definitionen Abrg'!B85,IF('Formular FR Entschädigungen'!$A$31='Definitionen Abrg'!$A$6,'Definitionen Abrg'!B115,IF('Formular FR Entschädigungen'!$A$31='Definitionen Abrg'!$A$7,'Definitionen Abrg'!B145,IF('Formular FR Entschädigungen'!$A$31='Definitionen Abrg'!$A$8,'Definitionen Abrg'!B175)))))))</f>
        <v>- vide -</v>
      </c>
      <c r="L25" s="40" t="str">
        <f>IF('Formular FR Entschädigungen'!$A$31='Definitionen Abrg'!$A$2,"FALSCH",IF('Formular FR Entschädigungen'!$A$31='Definitionen Abrg'!$A$3,'Definitionen Abrg'!C25,IF('Formular FR Entschädigungen'!$A$31='Definitionen Abrg'!$A$4,'Definitionen Abrg'!C56,IF('Formular FR Entschädigungen'!$A$31='Definitionen Abrg'!$A$5,'Definitionen Abrg'!C85,IF('Formular FR Entschädigungen'!$A$31='Definitionen Abrg'!$A$6,'Definitionen Abrg'!C115,IF('Formular FR Entschädigungen'!$A$31='Definitionen Abrg'!$A$7,'Definitionen Abrg'!C145,IF('Formular FR Entschädigungen'!$A$31='Definitionen Abrg'!$A$8,'Definitionen Abrg'!C175)))))))</f>
        <v>FALSCH</v>
      </c>
      <c r="M25" s="41" t="str">
        <f>IF('Formular FR Entschädigungen'!$A$31='Definitionen Abrg'!$A$2,"FALSCH",IF('Formular FR Entschädigungen'!$A$31='Definitionen Abrg'!$A$3,'Definitionen Abrg'!D25,IF('Formular FR Entschädigungen'!$A$31='Definitionen Abrg'!$A$4,'Definitionen Abrg'!D56,IF('Formular FR Entschädigungen'!$A$31='Definitionen Abrg'!$A$5,'Definitionen Abrg'!D85,IF('Formular FR Entschädigungen'!$A$31='Definitionen Abrg'!$A$6,'Definitionen Abrg'!D115,IF('Formular FR Entschädigungen'!$A$31='Definitionen Abrg'!$A$7,'Definitionen Abrg'!D145,IF('Formular FR Entschädigungen'!$A$31='Definitionen Abrg'!$A$8,'Definitionen Abrg'!D175)))))))</f>
        <v>FALSCH</v>
      </c>
      <c r="O25" s="39" t="str">
        <f>IF('Formular FR Entschädigungen'!$A$32='Definitionen Abrg'!$A$2,"- vide -",IF('Formular FR Entschädigungen'!$A$32='Definitionen Abrg'!$A$3,'Definitionen Abrg'!B25,IF('Formular FR Entschädigungen'!$A$32='Definitionen Abrg'!$A$4,'Definitionen Abrg'!B56,IF('Formular FR Entschädigungen'!$A$32='Definitionen Abrg'!$A$5,'Definitionen Abrg'!B85,IF('Formular FR Entschädigungen'!$A$32='Definitionen Abrg'!$A$6,'Definitionen Abrg'!B115,IF('Formular FR Entschädigungen'!$A$32='Definitionen Abrg'!$A$7,'Definitionen Abrg'!B145,IF('Formular FR Entschädigungen'!$A$32='Definitionen Abrg'!$A$8,'Definitionen Abrg'!B175)))))))</f>
        <v>- vide -</v>
      </c>
      <c r="P25" s="40" t="str">
        <f>IF('Formular FR Entschädigungen'!$A$32='Definitionen Abrg'!$A$2,"FALSCH",IF('Formular FR Entschädigungen'!$A$32='Definitionen Abrg'!$A$3,'Definitionen Abrg'!C25,IF('Formular FR Entschädigungen'!$A$32='Definitionen Abrg'!$A$4,'Definitionen Abrg'!C56,IF('Formular FR Entschädigungen'!$A$32='Definitionen Abrg'!$A$5,'Definitionen Abrg'!C85,IF('Formular FR Entschädigungen'!$A$32='Definitionen Abrg'!$A$6,'Definitionen Abrg'!C115,IF('Formular FR Entschädigungen'!$A$32='Definitionen Abrg'!$A$7,'Definitionen Abrg'!C145,IF('Formular FR Entschädigungen'!$A$32='Definitionen Abrg'!$A$8,'Definitionen Abrg'!C175)))))))</f>
        <v>FALSCH</v>
      </c>
      <c r="Q25" s="41" t="str">
        <f>IF('Formular FR Entschädigungen'!$A$32='Definitionen Abrg'!$A$2,"FALSCH",IF('Formular FR Entschädigungen'!$A$32='Definitionen Abrg'!$A$3,'Definitionen Abrg'!D25,IF('Formular FR Entschädigungen'!$A$32='Definitionen Abrg'!$A$4,'Definitionen Abrg'!D56,IF('Formular FR Entschädigungen'!$A$32='Definitionen Abrg'!$A$5,'Definitionen Abrg'!D85,IF('Formular FR Entschädigungen'!$A$32='Definitionen Abrg'!$A$6,'Definitionen Abrg'!D115,IF('Formular FR Entschädigungen'!$A$32='Definitionen Abrg'!$A$7,'Definitionen Abrg'!D145,IF('Formular FR Entschädigungen'!$A$32='Definitionen Abrg'!$A$8,'Definitionen Abrg'!D175)))))))</f>
        <v>FALSCH</v>
      </c>
      <c r="S25" s="39" t="str">
        <f>IF('Formular FR Entschädigungen'!$A$33='Definitionen Abrg'!$A$2,"- vide -",IF('Formular FR Entschädigungen'!$A$33='Definitionen Abrg'!$A$3,'Definitionen Abrg'!B25,IF('Formular FR Entschädigungen'!$A$33='Definitionen Abrg'!$A$4,'Definitionen Abrg'!B56,IF('Formular FR Entschädigungen'!$A$33='Definitionen Abrg'!$A$5,'Definitionen Abrg'!B85,IF('Formular FR Entschädigungen'!$A$33='Definitionen Abrg'!$A$6,'Definitionen Abrg'!B115,IF('Formular FR Entschädigungen'!$A$33='Definitionen Abrg'!$A$7,'Definitionen Abrg'!B145,IF('Formular FR Entschädigungen'!$A$33='Definitionen Abrg'!$A$8,'Definitionen Abrg'!B175)))))))</f>
        <v>- vide -</v>
      </c>
      <c r="T25" s="40" t="str">
        <f>IF('Formular FR Entschädigungen'!$A$33='Definitionen Abrg'!$A$2,"FALSCH",IF('Formular FR Entschädigungen'!$A$33='Definitionen Abrg'!$A$3,'Definitionen Abrg'!C25,IF('Formular FR Entschädigungen'!$A$33='Definitionen Abrg'!$A$4,'Definitionen Abrg'!C56,IF('Formular FR Entschädigungen'!$A$33='Definitionen Abrg'!$A$5,'Definitionen Abrg'!C85,IF('Formular FR Entschädigungen'!$A$33='Definitionen Abrg'!$A$6,'Definitionen Abrg'!C115,IF('Formular FR Entschädigungen'!$A$33='Definitionen Abrg'!$A$7,'Definitionen Abrg'!C145,IF('Formular FR Entschädigungen'!$A$33='Definitionen Abrg'!$A$8,'Definitionen Abrg'!C175)))))))</f>
        <v>FALSCH</v>
      </c>
      <c r="U25" s="41" t="str">
        <f>IF('Formular FR Entschädigungen'!$A$33='Definitionen Abrg'!$A$2,"FALSCH",IF('Formular FR Entschädigungen'!$A$33='Definitionen Abrg'!$A$3,'Definitionen Abrg'!D25,IF('Formular FR Entschädigungen'!$A$33='Definitionen Abrg'!$A$4,'Definitionen Abrg'!D56,IF('Formular FR Entschädigungen'!$A$33='Definitionen Abrg'!$A$5,'Definitionen Abrg'!D85,IF('Formular FR Entschädigungen'!$A$33='Definitionen Abrg'!$A$6,'Definitionen Abrg'!D115,IF('Formular FR Entschädigungen'!$A$33='Definitionen Abrg'!$A$7,'Definitionen Abrg'!D145,IF('Formular FR Entschädigungen'!$A$33='Definitionen Abrg'!$A$8,'Definitionen Abrg'!D175)))))))</f>
        <v>FALSCH</v>
      </c>
    </row>
    <row r="26" spans="1:21" ht="14.25" x14ac:dyDescent="0.2">
      <c r="A26" s="25"/>
      <c r="B26" s="15" t="s">
        <v>41</v>
      </c>
      <c r="C26" s="23"/>
      <c r="D26" s="24"/>
      <c r="G26" s="39" t="str">
        <f>IF('Formular FR Entschädigungen'!$A$30='Definitionen Abrg'!$A$2,"- vide -",IF('Formular FR Entschädigungen'!$A$30='Definitionen Abrg'!$A$3,'Definitionen Abrg'!B26,IF('Formular FR Entschädigungen'!$A$30='Definitionen Abrg'!$A$4,'Definitionen Abrg'!B57,IF('Formular FR Entschädigungen'!$A$30='Definitionen Abrg'!$A$5,'Definitionen Abrg'!B86,IF('Formular FR Entschädigungen'!$A$30='Definitionen Abrg'!$A$6,'Definitionen Abrg'!B116,IF('Formular FR Entschädigungen'!$A$30='Definitionen Abrg'!$A$7,'Definitionen Abrg'!B146,IF('Formular FR Entschädigungen'!$A$30='Definitionen Abrg'!$A$8,'Definitionen Abrg'!B176)))))))</f>
        <v>- vide -</v>
      </c>
      <c r="H26" s="40" t="b">
        <f>IF('Formular FR Entschädigungen'!$A$30='Definitionen Abrg'!$A$3,'Definitionen Abrg'!C26,IF('Formular FR Entschädigungen'!$A$30='Definitionen Abrg'!$A$4,'Definitionen Abrg'!C57,IF('Formular FR Entschädigungen'!$A$30='Definitionen Abrg'!$A$5,'Definitionen Abrg'!C86,IF('Formular FR Entschädigungen'!$A$30='Definitionen Abrg'!$A$6,'Definitionen Abrg'!C116,IF('Formular FR Entschädigungen'!$A$30='Definitionen Abrg'!$A$7,'Definitionen Abrg'!C146,IF('Formular FR Entschädigungen'!$A$30='Definitionen Abrg'!$A$8,'Definitionen Abrg'!C176))))))</f>
        <v>0</v>
      </c>
      <c r="I26" s="41" t="b">
        <f>IF('Formular FR Entschädigungen'!$A$30='Definitionen Abrg'!$A$3,'Definitionen Abrg'!D26,IF('Formular FR Entschädigungen'!$A$30='Definitionen Abrg'!$A$4,'Definitionen Abrg'!D57,IF('Formular FR Entschädigungen'!$A$30='Definitionen Abrg'!$A$5,'Definitionen Abrg'!D86,IF('Formular FR Entschädigungen'!$A$30='Definitionen Abrg'!$A$6,'Definitionen Abrg'!D116,IF('Formular FR Entschädigungen'!$A$30='Definitionen Abrg'!$A$7,'Definitionen Abrg'!D146,IF('Formular FR Entschädigungen'!$A$30='Definitionen Abrg'!$A$8,'Definitionen Abrg'!D176))))))</f>
        <v>0</v>
      </c>
      <c r="K26" s="39" t="str">
        <f>IF('Formular FR Entschädigungen'!$A$31='Definitionen Abrg'!$A$2,"- vide -",IF('Formular FR Entschädigungen'!$A$31='Definitionen Abrg'!$A$3,'Definitionen Abrg'!B26,IF('Formular FR Entschädigungen'!$A$31='Definitionen Abrg'!$A$4,'Definitionen Abrg'!B57,IF('Formular FR Entschädigungen'!$A$31='Definitionen Abrg'!$A$5,'Definitionen Abrg'!B86,IF('Formular FR Entschädigungen'!$A$31='Definitionen Abrg'!$A$6,'Definitionen Abrg'!B116,IF('Formular FR Entschädigungen'!$A$31='Definitionen Abrg'!$A$7,'Definitionen Abrg'!B146,IF('Formular FR Entschädigungen'!$A$31='Definitionen Abrg'!$A$8,'Definitionen Abrg'!B176)))))))</f>
        <v>- vide -</v>
      </c>
      <c r="L26" s="40" t="str">
        <f>IF('Formular FR Entschädigungen'!$A$31='Definitionen Abrg'!$A$2,"FALSCH",IF('Formular FR Entschädigungen'!$A$31='Definitionen Abrg'!$A$3,'Definitionen Abrg'!C26,IF('Formular FR Entschädigungen'!$A$31='Definitionen Abrg'!$A$4,'Definitionen Abrg'!C57,IF('Formular FR Entschädigungen'!$A$31='Definitionen Abrg'!$A$5,'Definitionen Abrg'!C86,IF('Formular FR Entschädigungen'!$A$31='Definitionen Abrg'!$A$6,'Definitionen Abrg'!C116,IF('Formular FR Entschädigungen'!$A$31='Definitionen Abrg'!$A$7,'Definitionen Abrg'!C146,IF('Formular FR Entschädigungen'!$A$31='Definitionen Abrg'!$A$8,'Definitionen Abrg'!C176)))))))</f>
        <v>FALSCH</v>
      </c>
      <c r="M26" s="41" t="str">
        <f>IF('Formular FR Entschädigungen'!$A$31='Definitionen Abrg'!$A$2,"FALSCH",IF('Formular FR Entschädigungen'!$A$31='Definitionen Abrg'!$A$3,'Definitionen Abrg'!D26,IF('Formular FR Entschädigungen'!$A$31='Definitionen Abrg'!$A$4,'Definitionen Abrg'!D57,IF('Formular FR Entschädigungen'!$A$31='Definitionen Abrg'!$A$5,'Definitionen Abrg'!D86,IF('Formular FR Entschädigungen'!$A$31='Definitionen Abrg'!$A$6,'Definitionen Abrg'!D116,IF('Formular FR Entschädigungen'!$A$31='Definitionen Abrg'!$A$7,'Definitionen Abrg'!D146,IF('Formular FR Entschädigungen'!$A$31='Definitionen Abrg'!$A$8,'Definitionen Abrg'!D176)))))))</f>
        <v>FALSCH</v>
      </c>
      <c r="O26" s="39" t="str">
        <f>IF('Formular FR Entschädigungen'!$A$32='Definitionen Abrg'!$A$2,"- vide -",IF('Formular FR Entschädigungen'!$A$32='Definitionen Abrg'!$A$3,'Definitionen Abrg'!B26,IF('Formular FR Entschädigungen'!$A$32='Definitionen Abrg'!$A$4,'Definitionen Abrg'!B57,IF('Formular FR Entschädigungen'!$A$32='Definitionen Abrg'!$A$5,'Definitionen Abrg'!B86,IF('Formular FR Entschädigungen'!$A$32='Definitionen Abrg'!$A$6,'Definitionen Abrg'!B116,IF('Formular FR Entschädigungen'!$A$32='Definitionen Abrg'!$A$7,'Definitionen Abrg'!B146,IF('Formular FR Entschädigungen'!$A$32='Definitionen Abrg'!$A$8,'Definitionen Abrg'!B176)))))))</f>
        <v>- vide -</v>
      </c>
      <c r="P26" s="40" t="str">
        <f>IF('Formular FR Entschädigungen'!$A$32='Definitionen Abrg'!$A$2,"FALSCH",IF('Formular FR Entschädigungen'!$A$32='Definitionen Abrg'!$A$3,'Definitionen Abrg'!C26,IF('Formular FR Entschädigungen'!$A$32='Definitionen Abrg'!$A$4,'Definitionen Abrg'!C57,IF('Formular FR Entschädigungen'!$A$32='Definitionen Abrg'!$A$5,'Definitionen Abrg'!C86,IF('Formular FR Entschädigungen'!$A$32='Definitionen Abrg'!$A$6,'Definitionen Abrg'!C116,IF('Formular FR Entschädigungen'!$A$32='Definitionen Abrg'!$A$7,'Definitionen Abrg'!C146,IF('Formular FR Entschädigungen'!$A$32='Definitionen Abrg'!$A$8,'Definitionen Abrg'!C176)))))))</f>
        <v>FALSCH</v>
      </c>
      <c r="Q26" s="41" t="str">
        <f>IF('Formular FR Entschädigungen'!$A$32='Definitionen Abrg'!$A$2,"FALSCH",IF('Formular FR Entschädigungen'!$A$32='Definitionen Abrg'!$A$3,'Definitionen Abrg'!D26,IF('Formular FR Entschädigungen'!$A$32='Definitionen Abrg'!$A$4,'Definitionen Abrg'!D57,IF('Formular FR Entschädigungen'!$A$32='Definitionen Abrg'!$A$5,'Definitionen Abrg'!D86,IF('Formular FR Entschädigungen'!$A$32='Definitionen Abrg'!$A$6,'Definitionen Abrg'!D116,IF('Formular FR Entschädigungen'!$A$32='Definitionen Abrg'!$A$7,'Definitionen Abrg'!D146,IF('Formular FR Entschädigungen'!$A$32='Definitionen Abrg'!$A$8,'Definitionen Abrg'!D176)))))))</f>
        <v>FALSCH</v>
      </c>
      <c r="S26" s="39" t="str">
        <f>IF('Formular FR Entschädigungen'!$A$33='Definitionen Abrg'!$A$2,"- vide -",IF('Formular FR Entschädigungen'!$A$33='Definitionen Abrg'!$A$3,'Definitionen Abrg'!B26,IF('Formular FR Entschädigungen'!$A$33='Definitionen Abrg'!$A$4,'Definitionen Abrg'!B57,IF('Formular FR Entschädigungen'!$A$33='Definitionen Abrg'!$A$5,'Definitionen Abrg'!B86,IF('Formular FR Entschädigungen'!$A$33='Definitionen Abrg'!$A$6,'Definitionen Abrg'!B116,IF('Formular FR Entschädigungen'!$A$33='Definitionen Abrg'!$A$7,'Definitionen Abrg'!B146,IF('Formular FR Entschädigungen'!$A$33='Definitionen Abrg'!$A$8,'Definitionen Abrg'!B176)))))))</f>
        <v>- vide -</v>
      </c>
      <c r="T26" s="40" t="str">
        <f>IF('Formular FR Entschädigungen'!$A$33='Definitionen Abrg'!$A$2,"FALSCH",IF('Formular FR Entschädigungen'!$A$33='Definitionen Abrg'!$A$3,'Definitionen Abrg'!C26,IF('Formular FR Entschädigungen'!$A$33='Definitionen Abrg'!$A$4,'Definitionen Abrg'!C57,IF('Formular FR Entschädigungen'!$A$33='Definitionen Abrg'!$A$5,'Definitionen Abrg'!C86,IF('Formular FR Entschädigungen'!$A$33='Definitionen Abrg'!$A$6,'Definitionen Abrg'!C116,IF('Formular FR Entschädigungen'!$A$33='Definitionen Abrg'!$A$7,'Definitionen Abrg'!C146,IF('Formular FR Entschädigungen'!$A$33='Definitionen Abrg'!$A$8,'Definitionen Abrg'!C176)))))))</f>
        <v>FALSCH</v>
      </c>
      <c r="U26" s="41" t="str">
        <f>IF('Formular FR Entschädigungen'!$A$33='Definitionen Abrg'!$A$2,"FALSCH",IF('Formular FR Entschädigungen'!$A$33='Definitionen Abrg'!$A$3,'Definitionen Abrg'!D26,IF('Formular FR Entschädigungen'!$A$33='Definitionen Abrg'!$A$4,'Definitionen Abrg'!D57,IF('Formular FR Entschädigungen'!$A$33='Definitionen Abrg'!$A$5,'Definitionen Abrg'!D86,IF('Formular FR Entschädigungen'!$A$33='Definitionen Abrg'!$A$6,'Definitionen Abrg'!D116,IF('Formular FR Entschädigungen'!$A$33='Definitionen Abrg'!$A$7,'Definitionen Abrg'!D146,IF('Formular FR Entschädigungen'!$A$33='Definitionen Abrg'!$A$8,'Definitionen Abrg'!D176)))))))</f>
        <v>FALSCH</v>
      </c>
    </row>
    <row r="27" spans="1:21" ht="14.25" x14ac:dyDescent="0.2">
      <c r="A27" s="25"/>
      <c r="B27" s="15" t="s">
        <v>41</v>
      </c>
      <c r="C27" s="23"/>
      <c r="D27" s="24"/>
      <c r="G27" s="39" t="str">
        <f>IF('Formular FR Entschädigungen'!$A$30='Definitionen Abrg'!$A$2,"- vide -",IF('Formular FR Entschädigungen'!$A$30='Definitionen Abrg'!$A$3,'Definitionen Abrg'!B27,IF('Formular FR Entschädigungen'!$A$30='Definitionen Abrg'!$A$4,'Definitionen Abrg'!B58,IF('Formular FR Entschädigungen'!$A$30='Definitionen Abrg'!$A$5,'Definitionen Abrg'!B87,IF('Formular FR Entschädigungen'!$A$30='Definitionen Abrg'!$A$6,'Definitionen Abrg'!B117,IF('Formular FR Entschädigungen'!$A$30='Definitionen Abrg'!$A$7,'Definitionen Abrg'!B147,IF('Formular FR Entschädigungen'!$A$30='Definitionen Abrg'!$A$8,'Definitionen Abrg'!B177)))))))</f>
        <v>- vide -</v>
      </c>
      <c r="H27" s="40" t="b">
        <f>IF('Formular FR Entschädigungen'!$A$30='Definitionen Abrg'!$A$3,'Definitionen Abrg'!C27,IF('Formular FR Entschädigungen'!$A$30='Definitionen Abrg'!$A$4,'Definitionen Abrg'!C58,IF('Formular FR Entschädigungen'!$A$30='Definitionen Abrg'!$A$5,'Definitionen Abrg'!C87,IF('Formular FR Entschädigungen'!$A$30='Definitionen Abrg'!$A$6,'Definitionen Abrg'!C117,IF('Formular FR Entschädigungen'!$A$30='Definitionen Abrg'!$A$7,'Definitionen Abrg'!C147,IF('Formular FR Entschädigungen'!$A$30='Definitionen Abrg'!$A$8,'Definitionen Abrg'!C177))))))</f>
        <v>0</v>
      </c>
      <c r="I27" s="41" t="b">
        <f>IF('Formular FR Entschädigungen'!$A$30='Definitionen Abrg'!$A$3,'Definitionen Abrg'!D27,IF('Formular FR Entschädigungen'!$A$30='Definitionen Abrg'!$A$4,'Definitionen Abrg'!D58,IF('Formular FR Entschädigungen'!$A$30='Definitionen Abrg'!$A$5,'Definitionen Abrg'!D87,IF('Formular FR Entschädigungen'!$A$30='Definitionen Abrg'!$A$6,'Definitionen Abrg'!D117,IF('Formular FR Entschädigungen'!$A$30='Definitionen Abrg'!$A$7,'Definitionen Abrg'!D147,IF('Formular FR Entschädigungen'!$A$30='Definitionen Abrg'!$A$8,'Definitionen Abrg'!D177))))))</f>
        <v>0</v>
      </c>
      <c r="K27" s="39" t="str">
        <f>IF('Formular FR Entschädigungen'!$A$31='Definitionen Abrg'!$A$2,"- vide -",IF('Formular FR Entschädigungen'!$A$31='Definitionen Abrg'!$A$3,'Definitionen Abrg'!B27,IF('Formular FR Entschädigungen'!$A$31='Definitionen Abrg'!$A$4,'Definitionen Abrg'!B58,IF('Formular FR Entschädigungen'!$A$31='Definitionen Abrg'!$A$5,'Definitionen Abrg'!B87,IF('Formular FR Entschädigungen'!$A$31='Definitionen Abrg'!$A$6,'Definitionen Abrg'!B117,IF('Formular FR Entschädigungen'!$A$31='Definitionen Abrg'!$A$7,'Definitionen Abrg'!B147,IF('Formular FR Entschädigungen'!$A$31='Definitionen Abrg'!$A$8,'Definitionen Abrg'!B177)))))))</f>
        <v>- vide -</v>
      </c>
      <c r="L27" s="40" t="str">
        <f>IF('Formular FR Entschädigungen'!$A$31='Definitionen Abrg'!$A$2,"FALSCH",IF('Formular FR Entschädigungen'!$A$31='Definitionen Abrg'!$A$3,'Definitionen Abrg'!C27,IF('Formular FR Entschädigungen'!$A$31='Definitionen Abrg'!$A$4,'Definitionen Abrg'!C58,IF('Formular FR Entschädigungen'!$A$31='Definitionen Abrg'!$A$5,'Definitionen Abrg'!C87,IF('Formular FR Entschädigungen'!$A$31='Definitionen Abrg'!$A$6,'Definitionen Abrg'!C117,IF('Formular FR Entschädigungen'!$A$31='Definitionen Abrg'!$A$7,'Definitionen Abrg'!C147,IF('Formular FR Entschädigungen'!$A$31='Definitionen Abrg'!$A$8,'Definitionen Abrg'!C177)))))))</f>
        <v>FALSCH</v>
      </c>
      <c r="M27" s="41" t="str">
        <f>IF('Formular FR Entschädigungen'!$A$31='Definitionen Abrg'!$A$2,"FALSCH",IF('Formular FR Entschädigungen'!$A$31='Definitionen Abrg'!$A$3,'Definitionen Abrg'!D27,IF('Formular FR Entschädigungen'!$A$31='Definitionen Abrg'!$A$4,'Definitionen Abrg'!D58,IF('Formular FR Entschädigungen'!$A$31='Definitionen Abrg'!$A$5,'Definitionen Abrg'!D87,IF('Formular FR Entschädigungen'!$A$31='Definitionen Abrg'!$A$6,'Definitionen Abrg'!D117,IF('Formular FR Entschädigungen'!$A$31='Definitionen Abrg'!$A$7,'Definitionen Abrg'!D147,IF('Formular FR Entschädigungen'!$A$31='Definitionen Abrg'!$A$8,'Definitionen Abrg'!D177)))))))</f>
        <v>FALSCH</v>
      </c>
      <c r="O27" s="39" t="str">
        <f>IF('Formular FR Entschädigungen'!$A$32='Definitionen Abrg'!$A$2,"- vide -",IF('Formular FR Entschädigungen'!$A$32='Definitionen Abrg'!$A$3,'Definitionen Abrg'!B27,IF('Formular FR Entschädigungen'!$A$32='Definitionen Abrg'!$A$4,'Definitionen Abrg'!B58,IF('Formular FR Entschädigungen'!$A$32='Definitionen Abrg'!$A$5,'Definitionen Abrg'!B87,IF('Formular FR Entschädigungen'!$A$32='Definitionen Abrg'!$A$6,'Definitionen Abrg'!B117,IF('Formular FR Entschädigungen'!$A$32='Definitionen Abrg'!$A$7,'Definitionen Abrg'!B147,IF('Formular FR Entschädigungen'!$A$32='Definitionen Abrg'!$A$8,'Definitionen Abrg'!B177)))))))</f>
        <v>- vide -</v>
      </c>
      <c r="P27" s="40" t="str">
        <f>IF('Formular FR Entschädigungen'!$A$32='Definitionen Abrg'!$A$2,"FALSCH",IF('Formular FR Entschädigungen'!$A$32='Definitionen Abrg'!$A$3,'Definitionen Abrg'!C27,IF('Formular FR Entschädigungen'!$A$32='Definitionen Abrg'!$A$4,'Definitionen Abrg'!C58,IF('Formular FR Entschädigungen'!$A$32='Definitionen Abrg'!$A$5,'Definitionen Abrg'!C87,IF('Formular FR Entschädigungen'!$A$32='Definitionen Abrg'!$A$6,'Definitionen Abrg'!C117,IF('Formular FR Entschädigungen'!$A$32='Definitionen Abrg'!$A$7,'Definitionen Abrg'!C147,IF('Formular FR Entschädigungen'!$A$32='Definitionen Abrg'!$A$8,'Definitionen Abrg'!C177)))))))</f>
        <v>FALSCH</v>
      </c>
      <c r="Q27" s="41" t="str">
        <f>IF('Formular FR Entschädigungen'!$A$32='Definitionen Abrg'!$A$2,"FALSCH",IF('Formular FR Entschädigungen'!$A$32='Definitionen Abrg'!$A$3,'Definitionen Abrg'!D27,IF('Formular FR Entschädigungen'!$A$32='Definitionen Abrg'!$A$4,'Definitionen Abrg'!D58,IF('Formular FR Entschädigungen'!$A$32='Definitionen Abrg'!$A$5,'Definitionen Abrg'!D87,IF('Formular FR Entschädigungen'!$A$32='Definitionen Abrg'!$A$6,'Definitionen Abrg'!D117,IF('Formular FR Entschädigungen'!$A$32='Definitionen Abrg'!$A$7,'Definitionen Abrg'!D147,IF('Formular FR Entschädigungen'!$A$32='Definitionen Abrg'!$A$8,'Definitionen Abrg'!D177)))))))</f>
        <v>FALSCH</v>
      </c>
      <c r="S27" s="39" t="str">
        <f>IF('Formular FR Entschädigungen'!$A$33='Definitionen Abrg'!$A$2,"- vide -",IF('Formular FR Entschädigungen'!$A$33='Definitionen Abrg'!$A$3,'Definitionen Abrg'!B27,IF('Formular FR Entschädigungen'!$A$33='Definitionen Abrg'!$A$4,'Definitionen Abrg'!B58,IF('Formular FR Entschädigungen'!$A$33='Definitionen Abrg'!$A$5,'Definitionen Abrg'!B87,IF('Formular FR Entschädigungen'!$A$33='Definitionen Abrg'!$A$6,'Definitionen Abrg'!B117,IF('Formular FR Entschädigungen'!$A$33='Definitionen Abrg'!$A$7,'Definitionen Abrg'!B147,IF('Formular FR Entschädigungen'!$A$33='Definitionen Abrg'!$A$8,'Definitionen Abrg'!B177)))))))</f>
        <v>- vide -</v>
      </c>
      <c r="T27" s="40" t="str">
        <f>IF('Formular FR Entschädigungen'!$A$33='Definitionen Abrg'!$A$2,"FALSCH",IF('Formular FR Entschädigungen'!$A$33='Definitionen Abrg'!$A$3,'Definitionen Abrg'!C27,IF('Formular FR Entschädigungen'!$A$33='Definitionen Abrg'!$A$4,'Definitionen Abrg'!C58,IF('Formular FR Entschädigungen'!$A$33='Definitionen Abrg'!$A$5,'Definitionen Abrg'!C87,IF('Formular FR Entschädigungen'!$A$33='Definitionen Abrg'!$A$6,'Definitionen Abrg'!C117,IF('Formular FR Entschädigungen'!$A$33='Definitionen Abrg'!$A$7,'Definitionen Abrg'!C147,IF('Formular FR Entschädigungen'!$A$33='Definitionen Abrg'!$A$8,'Definitionen Abrg'!C177)))))))</f>
        <v>FALSCH</v>
      </c>
      <c r="U27" s="41" t="str">
        <f>IF('Formular FR Entschädigungen'!$A$33='Definitionen Abrg'!$A$2,"FALSCH",IF('Formular FR Entschädigungen'!$A$33='Definitionen Abrg'!$A$3,'Definitionen Abrg'!D27,IF('Formular FR Entschädigungen'!$A$33='Definitionen Abrg'!$A$4,'Definitionen Abrg'!D58,IF('Formular FR Entschädigungen'!$A$33='Definitionen Abrg'!$A$5,'Definitionen Abrg'!D87,IF('Formular FR Entschädigungen'!$A$33='Definitionen Abrg'!$A$6,'Definitionen Abrg'!D117,IF('Formular FR Entschädigungen'!$A$33='Definitionen Abrg'!$A$7,'Definitionen Abrg'!D147,IF('Formular FR Entschädigungen'!$A$33='Definitionen Abrg'!$A$8,'Definitionen Abrg'!D177)))))))</f>
        <v>FALSCH</v>
      </c>
    </row>
    <row r="28" spans="1:21" ht="15" x14ac:dyDescent="0.25">
      <c r="A28" s="29"/>
      <c r="B28" s="15" t="s">
        <v>41</v>
      </c>
      <c r="C28" s="23"/>
      <c r="D28" s="24"/>
      <c r="G28" s="39" t="str">
        <f>IF('Formular FR Entschädigungen'!$A$30='Definitionen Abrg'!$A$2,"- vide -",IF('Formular FR Entschädigungen'!$A$30='Definitionen Abrg'!$A$3,'Definitionen Abrg'!B28,IF('Formular FR Entschädigungen'!$A$30='Definitionen Abrg'!$A$4,'Definitionen Abrg'!B59,IF('Formular FR Entschädigungen'!$A$30='Definitionen Abrg'!$A$5,'Definitionen Abrg'!B88,IF('Formular FR Entschädigungen'!$A$30='Definitionen Abrg'!$A$6,'Definitionen Abrg'!B118,IF('Formular FR Entschädigungen'!$A$30='Definitionen Abrg'!$A$7,'Definitionen Abrg'!B148,IF('Formular FR Entschädigungen'!$A$30='Definitionen Abrg'!$A$8,'Definitionen Abrg'!B178)))))))</f>
        <v>- vide -</v>
      </c>
      <c r="H28" s="40" t="b">
        <f>IF('Formular FR Entschädigungen'!$A$30='Definitionen Abrg'!$A$3,'Definitionen Abrg'!C28,IF('Formular FR Entschädigungen'!$A$30='Definitionen Abrg'!$A$4,'Definitionen Abrg'!C59,IF('Formular FR Entschädigungen'!$A$30='Definitionen Abrg'!$A$5,'Definitionen Abrg'!C88,IF('Formular FR Entschädigungen'!$A$30='Definitionen Abrg'!$A$6,'Definitionen Abrg'!C118,IF('Formular FR Entschädigungen'!$A$30='Definitionen Abrg'!$A$7,'Definitionen Abrg'!C148,IF('Formular FR Entschädigungen'!$A$30='Definitionen Abrg'!$A$8,'Definitionen Abrg'!C178))))))</f>
        <v>0</v>
      </c>
      <c r="I28" s="41" t="b">
        <f>IF('Formular FR Entschädigungen'!$A$30='Definitionen Abrg'!$A$3,'Definitionen Abrg'!D28,IF('Formular FR Entschädigungen'!$A$30='Definitionen Abrg'!$A$4,'Definitionen Abrg'!D59,IF('Formular FR Entschädigungen'!$A$30='Definitionen Abrg'!$A$5,'Definitionen Abrg'!D88,IF('Formular FR Entschädigungen'!$A$30='Definitionen Abrg'!$A$6,'Definitionen Abrg'!D118,IF('Formular FR Entschädigungen'!$A$30='Definitionen Abrg'!$A$7,'Definitionen Abrg'!D148,IF('Formular FR Entschädigungen'!$A$30='Definitionen Abrg'!$A$8,'Definitionen Abrg'!D178))))))</f>
        <v>0</v>
      </c>
      <c r="K28" s="39" t="str">
        <f>IF('Formular FR Entschädigungen'!$A$31='Definitionen Abrg'!$A$2,"- vide -",IF('Formular FR Entschädigungen'!$A$31='Definitionen Abrg'!$A$3,'Definitionen Abrg'!B28,IF('Formular FR Entschädigungen'!$A$31='Definitionen Abrg'!$A$4,'Definitionen Abrg'!B59,IF('Formular FR Entschädigungen'!$A$31='Definitionen Abrg'!$A$5,'Definitionen Abrg'!B88,IF('Formular FR Entschädigungen'!$A$31='Definitionen Abrg'!$A$6,'Definitionen Abrg'!B118,IF('Formular FR Entschädigungen'!$A$31='Definitionen Abrg'!$A$7,'Definitionen Abrg'!B148,IF('Formular FR Entschädigungen'!$A$31='Definitionen Abrg'!$A$8,'Definitionen Abrg'!B178)))))))</f>
        <v>- vide -</v>
      </c>
      <c r="L28" s="40" t="str">
        <f>IF('Formular FR Entschädigungen'!$A$31='Definitionen Abrg'!$A$2,"FALSCH",IF('Formular FR Entschädigungen'!$A$31='Definitionen Abrg'!$A$3,'Definitionen Abrg'!C28,IF('Formular FR Entschädigungen'!$A$31='Definitionen Abrg'!$A$4,'Definitionen Abrg'!C59,IF('Formular FR Entschädigungen'!$A$31='Definitionen Abrg'!$A$5,'Definitionen Abrg'!C88,IF('Formular FR Entschädigungen'!$A$31='Definitionen Abrg'!$A$6,'Definitionen Abrg'!C118,IF('Formular FR Entschädigungen'!$A$31='Definitionen Abrg'!$A$7,'Definitionen Abrg'!C148,IF('Formular FR Entschädigungen'!$A$31='Definitionen Abrg'!$A$8,'Definitionen Abrg'!C178)))))))</f>
        <v>FALSCH</v>
      </c>
      <c r="M28" s="41" t="str">
        <f>IF('Formular FR Entschädigungen'!$A$31='Definitionen Abrg'!$A$2,"FALSCH",IF('Formular FR Entschädigungen'!$A$31='Definitionen Abrg'!$A$3,'Definitionen Abrg'!D28,IF('Formular FR Entschädigungen'!$A$31='Definitionen Abrg'!$A$4,'Definitionen Abrg'!D59,IF('Formular FR Entschädigungen'!$A$31='Definitionen Abrg'!$A$5,'Definitionen Abrg'!D88,IF('Formular FR Entschädigungen'!$A$31='Definitionen Abrg'!$A$6,'Definitionen Abrg'!D118,IF('Formular FR Entschädigungen'!$A$31='Definitionen Abrg'!$A$7,'Definitionen Abrg'!D148,IF('Formular FR Entschädigungen'!$A$31='Definitionen Abrg'!$A$8,'Definitionen Abrg'!D178)))))))</f>
        <v>FALSCH</v>
      </c>
      <c r="O28" s="39" t="str">
        <f>IF('Formular FR Entschädigungen'!$A$32='Definitionen Abrg'!$A$2,"- vide -",IF('Formular FR Entschädigungen'!$A$32='Definitionen Abrg'!$A$3,'Definitionen Abrg'!B28,IF('Formular FR Entschädigungen'!$A$32='Definitionen Abrg'!$A$4,'Definitionen Abrg'!B59,IF('Formular FR Entschädigungen'!$A$32='Definitionen Abrg'!$A$5,'Definitionen Abrg'!B88,IF('Formular FR Entschädigungen'!$A$32='Definitionen Abrg'!$A$6,'Definitionen Abrg'!B118,IF('Formular FR Entschädigungen'!$A$32='Definitionen Abrg'!$A$7,'Definitionen Abrg'!B148,IF('Formular FR Entschädigungen'!$A$32='Definitionen Abrg'!$A$8,'Definitionen Abrg'!B178)))))))</f>
        <v>- vide -</v>
      </c>
      <c r="P28" s="40" t="str">
        <f>IF('Formular FR Entschädigungen'!$A$32='Definitionen Abrg'!$A$2,"FALSCH",IF('Formular FR Entschädigungen'!$A$32='Definitionen Abrg'!$A$3,'Definitionen Abrg'!C28,IF('Formular FR Entschädigungen'!$A$32='Definitionen Abrg'!$A$4,'Definitionen Abrg'!C59,IF('Formular FR Entschädigungen'!$A$32='Definitionen Abrg'!$A$5,'Definitionen Abrg'!C88,IF('Formular FR Entschädigungen'!$A$32='Definitionen Abrg'!$A$6,'Definitionen Abrg'!C118,IF('Formular FR Entschädigungen'!$A$32='Definitionen Abrg'!$A$7,'Definitionen Abrg'!C148,IF('Formular FR Entschädigungen'!$A$32='Definitionen Abrg'!$A$8,'Definitionen Abrg'!C178)))))))</f>
        <v>FALSCH</v>
      </c>
      <c r="Q28" s="41" t="str">
        <f>IF('Formular FR Entschädigungen'!$A$32='Definitionen Abrg'!$A$2,"FALSCH",IF('Formular FR Entschädigungen'!$A$32='Definitionen Abrg'!$A$3,'Definitionen Abrg'!D28,IF('Formular FR Entschädigungen'!$A$32='Definitionen Abrg'!$A$4,'Definitionen Abrg'!D59,IF('Formular FR Entschädigungen'!$A$32='Definitionen Abrg'!$A$5,'Definitionen Abrg'!D88,IF('Formular FR Entschädigungen'!$A$32='Definitionen Abrg'!$A$6,'Definitionen Abrg'!D118,IF('Formular FR Entschädigungen'!$A$32='Definitionen Abrg'!$A$7,'Definitionen Abrg'!D148,IF('Formular FR Entschädigungen'!$A$32='Definitionen Abrg'!$A$8,'Definitionen Abrg'!D178)))))))</f>
        <v>FALSCH</v>
      </c>
      <c r="S28" s="39" t="str">
        <f>IF('Formular FR Entschädigungen'!$A$33='Definitionen Abrg'!$A$2,"- vide -",IF('Formular FR Entschädigungen'!$A$33='Definitionen Abrg'!$A$3,'Definitionen Abrg'!B28,IF('Formular FR Entschädigungen'!$A$33='Definitionen Abrg'!$A$4,'Definitionen Abrg'!B59,IF('Formular FR Entschädigungen'!$A$33='Definitionen Abrg'!$A$5,'Definitionen Abrg'!B88,IF('Formular FR Entschädigungen'!$A$33='Definitionen Abrg'!$A$6,'Definitionen Abrg'!B118,IF('Formular FR Entschädigungen'!$A$33='Definitionen Abrg'!$A$7,'Definitionen Abrg'!B148,IF('Formular FR Entschädigungen'!$A$33='Definitionen Abrg'!$A$8,'Definitionen Abrg'!B178)))))))</f>
        <v>- vide -</v>
      </c>
      <c r="T28" s="40" t="str">
        <f>IF('Formular FR Entschädigungen'!$A$33='Definitionen Abrg'!$A$2,"FALSCH",IF('Formular FR Entschädigungen'!$A$33='Definitionen Abrg'!$A$3,'Definitionen Abrg'!C28,IF('Formular FR Entschädigungen'!$A$33='Definitionen Abrg'!$A$4,'Definitionen Abrg'!C59,IF('Formular FR Entschädigungen'!$A$33='Definitionen Abrg'!$A$5,'Definitionen Abrg'!C88,IF('Formular FR Entschädigungen'!$A$33='Definitionen Abrg'!$A$6,'Definitionen Abrg'!C118,IF('Formular FR Entschädigungen'!$A$33='Definitionen Abrg'!$A$7,'Definitionen Abrg'!C148,IF('Formular FR Entschädigungen'!$A$33='Definitionen Abrg'!$A$8,'Definitionen Abrg'!C178)))))))</f>
        <v>FALSCH</v>
      </c>
      <c r="U28" s="41" t="str">
        <f>IF('Formular FR Entschädigungen'!$A$33='Definitionen Abrg'!$A$2,"FALSCH",IF('Formular FR Entschädigungen'!$A$33='Definitionen Abrg'!$A$3,'Definitionen Abrg'!D28,IF('Formular FR Entschädigungen'!$A$33='Definitionen Abrg'!$A$4,'Definitionen Abrg'!D59,IF('Formular FR Entschädigungen'!$A$33='Definitionen Abrg'!$A$5,'Definitionen Abrg'!D88,IF('Formular FR Entschädigungen'!$A$33='Definitionen Abrg'!$A$6,'Definitionen Abrg'!D118,IF('Formular FR Entschädigungen'!$A$33='Definitionen Abrg'!$A$7,'Definitionen Abrg'!D148,IF('Formular FR Entschädigungen'!$A$33='Definitionen Abrg'!$A$8,'Definitionen Abrg'!D178)))))))</f>
        <v>FALSCH</v>
      </c>
    </row>
    <row r="29" spans="1:21" ht="14.25" x14ac:dyDescent="0.2">
      <c r="A29" s="25"/>
      <c r="B29" s="15" t="s">
        <v>41</v>
      </c>
      <c r="C29" s="23"/>
      <c r="D29" s="24"/>
      <c r="G29" s="39" t="str">
        <f>IF('Formular FR Entschädigungen'!$A$30='Definitionen Abrg'!$A$2,"- vide -",IF('Formular FR Entschädigungen'!$A$30='Definitionen Abrg'!$A$3,'Definitionen Abrg'!B29,IF('Formular FR Entschädigungen'!$A$30='Definitionen Abrg'!$A$4,'Definitionen Abrg'!B60,IF('Formular FR Entschädigungen'!$A$30='Definitionen Abrg'!$A$5,'Definitionen Abrg'!B89,IF('Formular FR Entschädigungen'!$A$30='Definitionen Abrg'!$A$6,'Definitionen Abrg'!B119,IF('Formular FR Entschädigungen'!$A$30='Definitionen Abrg'!$A$7,'Definitionen Abrg'!B149,IF('Formular FR Entschädigungen'!$A$30='Definitionen Abrg'!$A$8,'Definitionen Abrg'!B179)))))))</f>
        <v>- vide -</v>
      </c>
      <c r="H29" s="40" t="b">
        <f>IF('Formular FR Entschädigungen'!$A$30='Definitionen Abrg'!$A$3,'Definitionen Abrg'!C29,IF('Formular FR Entschädigungen'!$A$30='Definitionen Abrg'!$A$4,'Definitionen Abrg'!C60,IF('Formular FR Entschädigungen'!$A$30='Definitionen Abrg'!$A$5,'Definitionen Abrg'!C89,IF('Formular FR Entschädigungen'!$A$30='Definitionen Abrg'!$A$6,'Definitionen Abrg'!C119,IF('Formular FR Entschädigungen'!$A$30='Definitionen Abrg'!$A$7,'Definitionen Abrg'!C149,IF('Formular FR Entschädigungen'!$A$30='Definitionen Abrg'!$A$8,'Definitionen Abrg'!C179))))))</f>
        <v>0</v>
      </c>
      <c r="I29" s="41" t="b">
        <f>IF('Formular FR Entschädigungen'!$A$30='Definitionen Abrg'!$A$3,'Definitionen Abrg'!D29,IF('Formular FR Entschädigungen'!$A$30='Definitionen Abrg'!$A$4,'Definitionen Abrg'!D60,IF('Formular FR Entschädigungen'!$A$30='Definitionen Abrg'!$A$5,'Definitionen Abrg'!D89,IF('Formular FR Entschädigungen'!$A$30='Definitionen Abrg'!$A$6,'Definitionen Abrg'!D119,IF('Formular FR Entschädigungen'!$A$30='Definitionen Abrg'!$A$7,'Definitionen Abrg'!D149,IF('Formular FR Entschädigungen'!$A$30='Definitionen Abrg'!$A$8,'Definitionen Abrg'!D179))))))</f>
        <v>0</v>
      </c>
      <c r="K29" s="39" t="str">
        <f>IF('Formular FR Entschädigungen'!$A$31='Definitionen Abrg'!$A$2,"- vide -",IF('Formular FR Entschädigungen'!$A$31='Definitionen Abrg'!$A$3,'Definitionen Abrg'!B29,IF('Formular FR Entschädigungen'!$A$31='Definitionen Abrg'!$A$4,'Definitionen Abrg'!B60,IF('Formular FR Entschädigungen'!$A$31='Definitionen Abrg'!$A$5,'Definitionen Abrg'!B89,IF('Formular FR Entschädigungen'!$A$31='Definitionen Abrg'!$A$6,'Definitionen Abrg'!B119,IF('Formular FR Entschädigungen'!$A$31='Definitionen Abrg'!$A$7,'Definitionen Abrg'!B149,IF('Formular FR Entschädigungen'!$A$31='Definitionen Abrg'!$A$8,'Definitionen Abrg'!B179)))))))</f>
        <v>- vide -</v>
      </c>
      <c r="L29" s="40" t="str">
        <f>IF('Formular FR Entschädigungen'!$A$31='Definitionen Abrg'!$A$2,"FALSCH",IF('Formular FR Entschädigungen'!$A$31='Definitionen Abrg'!$A$3,'Definitionen Abrg'!C29,IF('Formular FR Entschädigungen'!$A$31='Definitionen Abrg'!$A$4,'Definitionen Abrg'!C60,IF('Formular FR Entschädigungen'!$A$31='Definitionen Abrg'!$A$5,'Definitionen Abrg'!C89,IF('Formular FR Entschädigungen'!$A$31='Definitionen Abrg'!$A$6,'Definitionen Abrg'!C119,IF('Formular FR Entschädigungen'!$A$31='Definitionen Abrg'!$A$7,'Definitionen Abrg'!C149,IF('Formular FR Entschädigungen'!$A$31='Definitionen Abrg'!$A$8,'Definitionen Abrg'!C179)))))))</f>
        <v>FALSCH</v>
      </c>
      <c r="M29" s="41" t="str">
        <f>IF('Formular FR Entschädigungen'!$A$31='Definitionen Abrg'!$A$2,"FALSCH",IF('Formular FR Entschädigungen'!$A$31='Definitionen Abrg'!$A$3,'Definitionen Abrg'!D29,IF('Formular FR Entschädigungen'!$A$31='Definitionen Abrg'!$A$4,'Definitionen Abrg'!D60,IF('Formular FR Entschädigungen'!$A$31='Definitionen Abrg'!$A$5,'Definitionen Abrg'!D89,IF('Formular FR Entschädigungen'!$A$31='Definitionen Abrg'!$A$6,'Definitionen Abrg'!D119,IF('Formular FR Entschädigungen'!$A$31='Definitionen Abrg'!$A$7,'Definitionen Abrg'!D149,IF('Formular FR Entschädigungen'!$A$31='Definitionen Abrg'!$A$8,'Definitionen Abrg'!D179)))))))</f>
        <v>FALSCH</v>
      </c>
      <c r="O29" s="39" t="str">
        <f>IF('Formular FR Entschädigungen'!$A$32='Definitionen Abrg'!$A$2,"- vide -",IF('Formular FR Entschädigungen'!$A$32='Definitionen Abrg'!$A$3,'Definitionen Abrg'!B29,IF('Formular FR Entschädigungen'!$A$32='Definitionen Abrg'!$A$4,'Definitionen Abrg'!B60,IF('Formular FR Entschädigungen'!$A$32='Definitionen Abrg'!$A$5,'Definitionen Abrg'!B89,IF('Formular FR Entschädigungen'!$A$32='Definitionen Abrg'!$A$6,'Definitionen Abrg'!B119,IF('Formular FR Entschädigungen'!$A$32='Definitionen Abrg'!$A$7,'Definitionen Abrg'!B149,IF('Formular FR Entschädigungen'!$A$32='Definitionen Abrg'!$A$8,'Definitionen Abrg'!B179)))))))</f>
        <v>- vide -</v>
      </c>
      <c r="P29" s="40" t="str">
        <f>IF('Formular FR Entschädigungen'!$A$32='Definitionen Abrg'!$A$2,"FALSCH",IF('Formular FR Entschädigungen'!$A$32='Definitionen Abrg'!$A$3,'Definitionen Abrg'!C29,IF('Formular FR Entschädigungen'!$A$32='Definitionen Abrg'!$A$4,'Definitionen Abrg'!C60,IF('Formular FR Entschädigungen'!$A$32='Definitionen Abrg'!$A$5,'Definitionen Abrg'!C89,IF('Formular FR Entschädigungen'!$A$32='Definitionen Abrg'!$A$6,'Definitionen Abrg'!C119,IF('Formular FR Entschädigungen'!$A$32='Definitionen Abrg'!$A$7,'Definitionen Abrg'!C149,IF('Formular FR Entschädigungen'!$A$32='Definitionen Abrg'!$A$8,'Definitionen Abrg'!C179)))))))</f>
        <v>FALSCH</v>
      </c>
      <c r="Q29" s="41" t="str">
        <f>IF('Formular FR Entschädigungen'!$A$32='Definitionen Abrg'!$A$2,"FALSCH",IF('Formular FR Entschädigungen'!$A$32='Definitionen Abrg'!$A$3,'Definitionen Abrg'!D29,IF('Formular FR Entschädigungen'!$A$32='Definitionen Abrg'!$A$4,'Definitionen Abrg'!D60,IF('Formular FR Entschädigungen'!$A$32='Definitionen Abrg'!$A$5,'Definitionen Abrg'!D89,IF('Formular FR Entschädigungen'!$A$32='Definitionen Abrg'!$A$6,'Definitionen Abrg'!D119,IF('Formular FR Entschädigungen'!$A$32='Definitionen Abrg'!$A$7,'Definitionen Abrg'!D149,IF('Formular FR Entschädigungen'!$A$32='Definitionen Abrg'!$A$8,'Definitionen Abrg'!D179)))))))</f>
        <v>FALSCH</v>
      </c>
      <c r="S29" s="39" t="str">
        <f>IF('Formular FR Entschädigungen'!$A$33='Definitionen Abrg'!$A$2,"- vide -",IF('Formular FR Entschädigungen'!$A$33='Definitionen Abrg'!$A$3,'Definitionen Abrg'!B29,IF('Formular FR Entschädigungen'!$A$33='Definitionen Abrg'!$A$4,'Definitionen Abrg'!B60,IF('Formular FR Entschädigungen'!$A$33='Definitionen Abrg'!$A$5,'Definitionen Abrg'!B89,IF('Formular FR Entschädigungen'!$A$33='Definitionen Abrg'!$A$6,'Definitionen Abrg'!B119,IF('Formular FR Entschädigungen'!$A$33='Definitionen Abrg'!$A$7,'Definitionen Abrg'!B149,IF('Formular FR Entschädigungen'!$A$33='Definitionen Abrg'!$A$8,'Definitionen Abrg'!B179)))))))</f>
        <v>- vide -</v>
      </c>
      <c r="T29" s="40" t="str">
        <f>IF('Formular FR Entschädigungen'!$A$33='Definitionen Abrg'!$A$2,"FALSCH",IF('Formular FR Entschädigungen'!$A$33='Definitionen Abrg'!$A$3,'Definitionen Abrg'!C29,IF('Formular FR Entschädigungen'!$A$33='Definitionen Abrg'!$A$4,'Definitionen Abrg'!C60,IF('Formular FR Entschädigungen'!$A$33='Definitionen Abrg'!$A$5,'Definitionen Abrg'!C89,IF('Formular FR Entschädigungen'!$A$33='Definitionen Abrg'!$A$6,'Definitionen Abrg'!C119,IF('Formular FR Entschädigungen'!$A$33='Definitionen Abrg'!$A$7,'Definitionen Abrg'!C149,IF('Formular FR Entschädigungen'!$A$33='Definitionen Abrg'!$A$8,'Definitionen Abrg'!C179)))))))</f>
        <v>FALSCH</v>
      </c>
      <c r="U29" s="41" t="str">
        <f>IF('Formular FR Entschädigungen'!$A$33='Definitionen Abrg'!$A$2,"FALSCH",IF('Formular FR Entschädigungen'!$A$33='Definitionen Abrg'!$A$3,'Definitionen Abrg'!D29,IF('Formular FR Entschädigungen'!$A$33='Definitionen Abrg'!$A$4,'Definitionen Abrg'!D60,IF('Formular FR Entschädigungen'!$A$33='Definitionen Abrg'!$A$5,'Definitionen Abrg'!D89,IF('Formular FR Entschädigungen'!$A$33='Definitionen Abrg'!$A$6,'Definitionen Abrg'!D119,IF('Formular FR Entschädigungen'!$A$33='Definitionen Abrg'!$A$7,'Definitionen Abrg'!D149,IF('Formular FR Entschädigungen'!$A$33='Definitionen Abrg'!$A$8,'Definitionen Abrg'!D179)))))))</f>
        <v>FALSCH</v>
      </c>
    </row>
    <row r="30" spans="1:21" ht="14.25" x14ac:dyDescent="0.2">
      <c r="A30" s="25"/>
      <c r="B30" s="15" t="s">
        <v>41</v>
      </c>
      <c r="C30" s="23"/>
      <c r="D30" s="24"/>
      <c r="G30" s="39" t="str">
        <f>IF('Formular FR Entschädigungen'!$A$30='Definitionen Abrg'!$A$2,"- vide -",IF('Formular FR Entschädigungen'!$A$30='Definitionen Abrg'!$A$3,'Definitionen Abrg'!B30,IF('Formular FR Entschädigungen'!$A$30='Definitionen Abrg'!$A$4,'Definitionen Abrg'!B61,IF('Formular FR Entschädigungen'!$A$30='Definitionen Abrg'!$A$5,'Definitionen Abrg'!B90,IF('Formular FR Entschädigungen'!$A$30='Definitionen Abrg'!$A$6,'Definitionen Abrg'!B120,IF('Formular FR Entschädigungen'!$A$30='Definitionen Abrg'!$A$7,'Definitionen Abrg'!B150,IF('Formular FR Entschädigungen'!$A$30='Definitionen Abrg'!$A$8,'Definitionen Abrg'!B180)))))))</f>
        <v>- vide -</v>
      </c>
      <c r="H30" s="40" t="b">
        <f>IF('Formular FR Entschädigungen'!$A$30='Definitionen Abrg'!$A$3,'Definitionen Abrg'!C30,IF('Formular FR Entschädigungen'!$A$30='Definitionen Abrg'!$A$4,'Definitionen Abrg'!C61,IF('Formular FR Entschädigungen'!$A$30='Definitionen Abrg'!$A$5,'Definitionen Abrg'!C90,IF('Formular FR Entschädigungen'!$A$30='Definitionen Abrg'!$A$6,'Definitionen Abrg'!C120,IF('Formular FR Entschädigungen'!$A$30='Definitionen Abrg'!$A$7,'Definitionen Abrg'!C150,IF('Formular FR Entschädigungen'!$A$30='Definitionen Abrg'!$A$8,'Definitionen Abrg'!C180))))))</f>
        <v>0</v>
      </c>
      <c r="I30" s="41" t="b">
        <f>IF('Formular FR Entschädigungen'!$A$30='Definitionen Abrg'!$A$3,'Definitionen Abrg'!D30,IF('Formular FR Entschädigungen'!$A$30='Definitionen Abrg'!$A$4,'Definitionen Abrg'!D61,IF('Formular FR Entschädigungen'!$A$30='Definitionen Abrg'!$A$5,'Definitionen Abrg'!D90,IF('Formular FR Entschädigungen'!$A$30='Definitionen Abrg'!$A$6,'Definitionen Abrg'!D120,IF('Formular FR Entschädigungen'!$A$30='Definitionen Abrg'!$A$7,'Definitionen Abrg'!D150,IF('Formular FR Entschädigungen'!$A$30='Definitionen Abrg'!$A$8,'Definitionen Abrg'!D180))))))</f>
        <v>0</v>
      </c>
      <c r="K30" s="39" t="str">
        <f>IF('Formular FR Entschädigungen'!$A$31='Definitionen Abrg'!$A$2,"- vide -",IF('Formular FR Entschädigungen'!$A$31='Definitionen Abrg'!$A$3,'Definitionen Abrg'!B30,IF('Formular FR Entschädigungen'!$A$31='Definitionen Abrg'!$A$4,'Definitionen Abrg'!B61,IF('Formular FR Entschädigungen'!$A$31='Definitionen Abrg'!$A$5,'Definitionen Abrg'!B90,IF('Formular FR Entschädigungen'!$A$31='Definitionen Abrg'!$A$6,'Definitionen Abrg'!B120,IF('Formular FR Entschädigungen'!$A$31='Definitionen Abrg'!$A$7,'Definitionen Abrg'!B150,IF('Formular FR Entschädigungen'!$A$31='Definitionen Abrg'!$A$8,'Definitionen Abrg'!B180)))))))</f>
        <v>- vide -</v>
      </c>
      <c r="L30" s="40" t="str">
        <f>IF('Formular FR Entschädigungen'!$A$31='Definitionen Abrg'!$A$2,"FALSCH",IF('Formular FR Entschädigungen'!$A$31='Definitionen Abrg'!$A$3,'Definitionen Abrg'!C30,IF('Formular FR Entschädigungen'!$A$31='Definitionen Abrg'!$A$4,'Definitionen Abrg'!C61,IF('Formular FR Entschädigungen'!$A$31='Definitionen Abrg'!$A$5,'Definitionen Abrg'!C90,IF('Formular FR Entschädigungen'!$A$31='Definitionen Abrg'!$A$6,'Definitionen Abrg'!C120,IF('Formular FR Entschädigungen'!$A$31='Definitionen Abrg'!$A$7,'Definitionen Abrg'!C150,IF('Formular FR Entschädigungen'!$A$31='Definitionen Abrg'!$A$8,'Definitionen Abrg'!C180)))))))</f>
        <v>FALSCH</v>
      </c>
      <c r="M30" s="41" t="str">
        <f>IF('Formular FR Entschädigungen'!$A$31='Definitionen Abrg'!$A$2,"FALSCH",IF('Formular FR Entschädigungen'!$A$31='Definitionen Abrg'!$A$3,'Definitionen Abrg'!D30,IF('Formular FR Entschädigungen'!$A$31='Definitionen Abrg'!$A$4,'Definitionen Abrg'!D61,IF('Formular FR Entschädigungen'!$A$31='Definitionen Abrg'!$A$5,'Definitionen Abrg'!D90,IF('Formular FR Entschädigungen'!$A$31='Definitionen Abrg'!$A$6,'Definitionen Abrg'!D120,IF('Formular FR Entschädigungen'!$A$31='Definitionen Abrg'!$A$7,'Definitionen Abrg'!D150,IF('Formular FR Entschädigungen'!$A$31='Definitionen Abrg'!$A$8,'Definitionen Abrg'!D180)))))))</f>
        <v>FALSCH</v>
      </c>
      <c r="O30" s="39" t="str">
        <f>IF('Formular FR Entschädigungen'!$A$32='Definitionen Abrg'!$A$2,"- vide -",IF('Formular FR Entschädigungen'!$A$32='Definitionen Abrg'!$A$3,'Definitionen Abrg'!B30,IF('Formular FR Entschädigungen'!$A$32='Definitionen Abrg'!$A$4,'Definitionen Abrg'!B61,IF('Formular FR Entschädigungen'!$A$32='Definitionen Abrg'!$A$5,'Definitionen Abrg'!B90,IF('Formular FR Entschädigungen'!$A$32='Definitionen Abrg'!$A$6,'Definitionen Abrg'!B120,IF('Formular FR Entschädigungen'!$A$32='Definitionen Abrg'!$A$7,'Definitionen Abrg'!B150,IF('Formular FR Entschädigungen'!$A$32='Definitionen Abrg'!$A$8,'Definitionen Abrg'!B180)))))))</f>
        <v>- vide -</v>
      </c>
      <c r="P30" s="40" t="str">
        <f>IF('Formular FR Entschädigungen'!$A$32='Definitionen Abrg'!$A$2,"FALSCH",IF('Formular FR Entschädigungen'!$A$32='Definitionen Abrg'!$A$3,'Definitionen Abrg'!C30,IF('Formular FR Entschädigungen'!$A$32='Definitionen Abrg'!$A$4,'Definitionen Abrg'!C61,IF('Formular FR Entschädigungen'!$A$32='Definitionen Abrg'!$A$5,'Definitionen Abrg'!C90,IF('Formular FR Entschädigungen'!$A$32='Definitionen Abrg'!$A$6,'Definitionen Abrg'!C120,IF('Formular FR Entschädigungen'!$A$32='Definitionen Abrg'!$A$7,'Definitionen Abrg'!C150,IF('Formular FR Entschädigungen'!$A$32='Definitionen Abrg'!$A$8,'Definitionen Abrg'!C180)))))))</f>
        <v>FALSCH</v>
      </c>
      <c r="Q30" s="41" t="str">
        <f>IF('Formular FR Entschädigungen'!$A$32='Definitionen Abrg'!$A$2,"FALSCH",IF('Formular FR Entschädigungen'!$A$32='Definitionen Abrg'!$A$3,'Definitionen Abrg'!D30,IF('Formular FR Entschädigungen'!$A$32='Definitionen Abrg'!$A$4,'Definitionen Abrg'!D61,IF('Formular FR Entschädigungen'!$A$32='Definitionen Abrg'!$A$5,'Definitionen Abrg'!D90,IF('Formular FR Entschädigungen'!$A$32='Definitionen Abrg'!$A$6,'Definitionen Abrg'!D120,IF('Formular FR Entschädigungen'!$A$32='Definitionen Abrg'!$A$7,'Definitionen Abrg'!D150,IF('Formular FR Entschädigungen'!$A$32='Definitionen Abrg'!$A$8,'Definitionen Abrg'!D180)))))))</f>
        <v>FALSCH</v>
      </c>
      <c r="S30" s="39" t="str">
        <f>IF('Formular FR Entschädigungen'!$A$33='Definitionen Abrg'!$A$2,"- vide -",IF('Formular FR Entschädigungen'!$A$33='Definitionen Abrg'!$A$3,'Definitionen Abrg'!B30,IF('Formular FR Entschädigungen'!$A$33='Definitionen Abrg'!$A$4,'Definitionen Abrg'!B61,IF('Formular FR Entschädigungen'!$A$33='Definitionen Abrg'!$A$5,'Definitionen Abrg'!B90,IF('Formular FR Entschädigungen'!$A$33='Definitionen Abrg'!$A$6,'Definitionen Abrg'!B120,IF('Formular FR Entschädigungen'!$A$33='Definitionen Abrg'!$A$7,'Definitionen Abrg'!B150,IF('Formular FR Entschädigungen'!$A$33='Definitionen Abrg'!$A$8,'Definitionen Abrg'!B180)))))))</f>
        <v>- vide -</v>
      </c>
      <c r="T30" s="40" t="str">
        <f>IF('Formular FR Entschädigungen'!$A$33='Definitionen Abrg'!$A$2,"FALSCH",IF('Formular FR Entschädigungen'!$A$33='Definitionen Abrg'!$A$3,'Definitionen Abrg'!C30,IF('Formular FR Entschädigungen'!$A$33='Definitionen Abrg'!$A$4,'Definitionen Abrg'!C61,IF('Formular FR Entschädigungen'!$A$33='Definitionen Abrg'!$A$5,'Definitionen Abrg'!C90,IF('Formular FR Entschädigungen'!$A$33='Definitionen Abrg'!$A$6,'Definitionen Abrg'!C120,IF('Formular FR Entschädigungen'!$A$33='Definitionen Abrg'!$A$7,'Definitionen Abrg'!C150,IF('Formular FR Entschädigungen'!$A$33='Definitionen Abrg'!$A$8,'Definitionen Abrg'!C180)))))))</f>
        <v>FALSCH</v>
      </c>
      <c r="U30" s="41" t="str">
        <f>IF('Formular FR Entschädigungen'!$A$33='Definitionen Abrg'!$A$2,"FALSCH",IF('Formular FR Entschädigungen'!$A$33='Definitionen Abrg'!$A$3,'Definitionen Abrg'!D30,IF('Formular FR Entschädigungen'!$A$33='Definitionen Abrg'!$A$4,'Definitionen Abrg'!D61,IF('Formular FR Entschädigungen'!$A$33='Definitionen Abrg'!$A$5,'Definitionen Abrg'!D90,IF('Formular FR Entschädigungen'!$A$33='Definitionen Abrg'!$A$6,'Definitionen Abrg'!D120,IF('Formular FR Entschädigungen'!$A$33='Definitionen Abrg'!$A$7,'Definitionen Abrg'!D150,IF('Formular FR Entschädigungen'!$A$33='Definitionen Abrg'!$A$8,'Definitionen Abrg'!D180)))))))</f>
        <v>FALSCH</v>
      </c>
    </row>
    <row r="31" spans="1:21" ht="14.25" x14ac:dyDescent="0.2">
      <c r="A31" s="25"/>
      <c r="B31" s="15" t="s">
        <v>41</v>
      </c>
      <c r="C31" s="23"/>
      <c r="D31" s="24"/>
      <c r="G31" s="39" t="str">
        <f>IF('Formular FR Entschädigungen'!$A$30='Definitionen Abrg'!$A$2,"- vide -",IF('Formular FR Entschädigungen'!$A$30='Definitionen Abrg'!$A$3,'Definitionen Abrg'!B31,IF('Formular FR Entschädigungen'!$A$30='Definitionen Abrg'!$A$4,'Definitionen Abrg'!B62,IF('Formular FR Entschädigungen'!$A$30='Definitionen Abrg'!$A$5,'Definitionen Abrg'!B91,IF('Formular FR Entschädigungen'!$A$30='Definitionen Abrg'!$A$6,'Definitionen Abrg'!B121,IF('Formular FR Entschädigungen'!$A$30='Definitionen Abrg'!$A$7,'Definitionen Abrg'!B151,IF('Formular FR Entschädigungen'!$A$30='Definitionen Abrg'!$A$8,'Definitionen Abrg'!B181)))))))</f>
        <v>- vide -</v>
      </c>
      <c r="H31" s="40" t="b">
        <f>IF('Formular FR Entschädigungen'!$A$30='Definitionen Abrg'!$A$3,'Definitionen Abrg'!C31,IF('Formular FR Entschädigungen'!$A$30='Definitionen Abrg'!$A$4,'Definitionen Abrg'!C62,IF('Formular FR Entschädigungen'!$A$30='Definitionen Abrg'!$A$5,'Definitionen Abrg'!C91,IF('Formular FR Entschädigungen'!$A$30='Definitionen Abrg'!$A$6,'Definitionen Abrg'!C121,IF('Formular FR Entschädigungen'!$A$30='Definitionen Abrg'!$A$7,'Definitionen Abrg'!C151,IF('Formular FR Entschädigungen'!$A$30='Definitionen Abrg'!$A$8,'Definitionen Abrg'!C181))))))</f>
        <v>0</v>
      </c>
      <c r="I31" s="41" t="b">
        <f>IF('Formular FR Entschädigungen'!$A$30='Definitionen Abrg'!$A$3,'Definitionen Abrg'!D31,IF('Formular FR Entschädigungen'!$A$30='Definitionen Abrg'!$A$4,'Definitionen Abrg'!D62,IF('Formular FR Entschädigungen'!$A$30='Definitionen Abrg'!$A$5,'Definitionen Abrg'!D91,IF('Formular FR Entschädigungen'!$A$30='Definitionen Abrg'!$A$6,'Definitionen Abrg'!D121,IF('Formular FR Entschädigungen'!$A$30='Definitionen Abrg'!$A$7,'Definitionen Abrg'!D151,IF('Formular FR Entschädigungen'!$A$30='Definitionen Abrg'!$A$8,'Definitionen Abrg'!D181))))))</f>
        <v>0</v>
      </c>
      <c r="K31" s="39" t="str">
        <f>IF('Formular FR Entschädigungen'!$A$31='Definitionen Abrg'!$A$2,"- vide -",IF('Formular FR Entschädigungen'!$A$31='Definitionen Abrg'!$A$3,'Definitionen Abrg'!B31,IF('Formular FR Entschädigungen'!$A$31='Definitionen Abrg'!$A$4,'Definitionen Abrg'!B62,IF('Formular FR Entschädigungen'!$A$31='Definitionen Abrg'!$A$5,'Definitionen Abrg'!B91,IF('Formular FR Entschädigungen'!$A$31='Definitionen Abrg'!$A$6,'Definitionen Abrg'!B121,IF('Formular FR Entschädigungen'!$A$31='Definitionen Abrg'!$A$7,'Definitionen Abrg'!B151,IF('Formular FR Entschädigungen'!$A$31='Definitionen Abrg'!$A$8,'Definitionen Abrg'!B181)))))))</f>
        <v>- vide -</v>
      </c>
      <c r="L31" s="40" t="str">
        <f>IF('Formular FR Entschädigungen'!$A$31='Definitionen Abrg'!$A$2,"FALSCH",IF('Formular FR Entschädigungen'!$A$31='Definitionen Abrg'!$A$3,'Definitionen Abrg'!C31,IF('Formular FR Entschädigungen'!$A$31='Definitionen Abrg'!$A$4,'Definitionen Abrg'!C62,IF('Formular FR Entschädigungen'!$A$31='Definitionen Abrg'!$A$5,'Definitionen Abrg'!C91,IF('Formular FR Entschädigungen'!$A$31='Definitionen Abrg'!$A$6,'Definitionen Abrg'!C121,IF('Formular FR Entschädigungen'!$A$31='Definitionen Abrg'!$A$7,'Definitionen Abrg'!C151,IF('Formular FR Entschädigungen'!$A$31='Definitionen Abrg'!$A$8,'Definitionen Abrg'!C181)))))))</f>
        <v>FALSCH</v>
      </c>
      <c r="M31" s="41" t="str">
        <f>IF('Formular FR Entschädigungen'!$A$31='Definitionen Abrg'!$A$2,"FALSCH",IF('Formular FR Entschädigungen'!$A$31='Definitionen Abrg'!$A$3,'Definitionen Abrg'!D31,IF('Formular FR Entschädigungen'!$A$31='Definitionen Abrg'!$A$4,'Definitionen Abrg'!D62,IF('Formular FR Entschädigungen'!$A$31='Definitionen Abrg'!$A$5,'Definitionen Abrg'!D91,IF('Formular FR Entschädigungen'!$A$31='Definitionen Abrg'!$A$6,'Definitionen Abrg'!D121,IF('Formular FR Entschädigungen'!$A$31='Definitionen Abrg'!$A$7,'Definitionen Abrg'!D151,IF('Formular FR Entschädigungen'!$A$31='Definitionen Abrg'!$A$8,'Definitionen Abrg'!D181)))))))</f>
        <v>FALSCH</v>
      </c>
      <c r="O31" s="39" t="str">
        <f>IF('Formular FR Entschädigungen'!$A$32='Definitionen Abrg'!$A$2,"- vide -",IF('Formular FR Entschädigungen'!$A$32='Definitionen Abrg'!$A$3,'Definitionen Abrg'!B31,IF('Formular FR Entschädigungen'!$A$32='Definitionen Abrg'!$A$4,'Definitionen Abrg'!B62,IF('Formular FR Entschädigungen'!$A$32='Definitionen Abrg'!$A$5,'Definitionen Abrg'!B91,IF('Formular FR Entschädigungen'!$A$32='Definitionen Abrg'!$A$6,'Definitionen Abrg'!B121,IF('Formular FR Entschädigungen'!$A$32='Definitionen Abrg'!$A$7,'Definitionen Abrg'!B151,IF('Formular FR Entschädigungen'!$A$32='Definitionen Abrg'!$A$8,'Definitionen Abrg'!B181)))))))</f>
        <v>- vide -</v>
      </c>
      <c r="P31" s="40" t="str">
        <f>IF('Formular FR Entschädigungen'!$A$32='Definitionen Abrg'!$A$2,"FALSCH",IF('Formular FR Entschädigungen'!$A$32='Definitionen Abrg'!$A$3,'Definitionen Abrg'!C31,IF('Formular FR Entschädigungen'!$A$32='Definitionen Abrg'!$A$4,'Definitionen Abrg'!C62,IF('Formular FR Entschädigungen'!$A$32='Definitionen Abrg'!$A$5,'Definitionen Abrg'!C91,IF('Formular FR Entschädigungen'!$A$32='Definitionen Abrg'!$A$6,'Definitionen Abrg'!C121,IF('Formular FR Entschädigungen'!$A$32='Definitionen Abrg'!$A$7,'Definitionen Abrg'!C151,IF('Formular FR Entschädigungen'!$A$32='Definitionen Abrg'!$A$8,'Definitionen Abrg'!C181)))))))</f>
        <v>FALSCH</v>
      </c>
      <c r="Q31" s="41" t="str">
        <f>IF('Formular FR Entschädigungen'!$A$32='Definitionen Abrg'!$A$2,"FALSCH",IF('Formular FR Entschädigungen'!$A$32='Definitionen Abrg'!$A$3,'Definitionen Abrg'!D31,IF('Formular FR Entschädigungen'!$A$32='Definitionen Abrg'!$A$4,'Definitionen Abrg'!D62,IF('Formular FR Entschädigungen'!$A$32='Definitionen Abrg'!$A$5,'Definitionen Abrg'!D91,IF('Formular FR Entschädigungen'!$A$32='Definitionen Abrg'!$A$6,'Definitionen Abrg'!D121,IF('Formular FR Entschädigungen'!$A$32='Definitionen Abrg'!$A$7,'Definitionen Abrg'!D151,IF('Formular FR Entschädigungen'!$A$32='Definitionen Abrg'!$A$8,'Definitionen Abrg'!D181)))))))</f>
        <v>FALSCH</v>
      </c>
      <c r="S31" s="39" t="str">
        <f>IF('Formular FR Entschädigungen'!$A$33='Definitionen Abrg'!$A$2,"- vide -",IF('Formular FR Entschädigungen'!$A$33='Definitionen Abrg'!$A$3,'Definitionen Abrg'!B31,IF('Formular FR Entschädigungen'!$A$33='Definitionen Abrg'!$A$4,'Definitionen Abrg'!B62,IF('Formular FR Entschädigungen'!$A$33='Definitionen Abrg'!$A$5,'Definitionen Abrg'!B91,IF('Formular FR Entschädigungen'!$A$33='Definitionen Abrg'!$A$6,'Definitionen Abrg'!B121,IF('Formular FR Entschädigungen'!$A$33='Definitionen Abrg'!$A$7,'Definitionen Abrg'!B151,IF('Formular FR Entschädigungen'!$A$33='Definitionen Abrg'!$A$8,'Definitionen Abrg'!B181)))))))</f>
        <v>- vide -</v>
      </c>
      <c r="T31" s="40" t="str">
        <f>IF('Formular FR Entschädigungen'!$A$33='Definitionen Abrg'!$A$2,"FALSCH",IF('Formular FR Entschädigungen'!$A$33='Definitionen Abrg'!$A$3,'Definitionen Abrg'!C31,IF('Formular FR Entschädigungen'!$A$33='Definitionen Abrg'!$A$4,'Definitionen Abrg'!C62,IF('Formular FR Entschädigungen'!$A$33='Definitionen Abrg'!$A$5,'Definitionen Abrg'!C91,IF('Formular FR Entschädigungen'!$A$33='Definitionen Abrg'!$A$6,'Definitionen Abrg'!C121,IF('Formular FR Entschädigungen'!$A$33='Definitionen Abrg'!$A$7,'Definitionen Abrg'!C151,IF('Formular FR Entschädigungen'!$A$33='Definitionen Abrg'!$A$8,'Definitionen Abrg'!C181)))))))</f>
        <v>FALSCH</v>
      </c>
      <c r="U31" s="41" t="str">
        <f>IF('Formular FR Entschädigungen'!$A$33='Definitionen Abrg'!$A$2,"FALSCH",IF('Formular FR Entschädigungen'!$A$33='Definitionen Abrg'!$A$3,'Definitionen Abrg'!D31,IF('Formular FR Entschädigungen'!$A$33='Definitionen Abrg'!$A$4,'Definitionen Abrg'!D62,IF('Formular FR Entschädigungen'!$A$33='Definitionen Abrg'!$A$5,'Definitionen Abrg'!D91,IF('Formular FR Entschädigungen'!$A$33='Definitionen Abrg'!$A$6,'Definitionen Abrg'!D121,IF('Formular FR Entschädigungen'!$A$33='Definitionen Abrg'!$A$7,'Definitionen Abrg'!D151,IF('Formular FR Entschädigungen'!$A$33='Definitionen Abrg'!$A$8,'Definitionen Abrg'!D181)))))))</f>
        <v>FALSCH</v>
      </c>
    </row>
    <row r="32" spans="1:21" ht="14.25" x14ac:dyDescent="0.2">
      <c r="A32" s="25"/>
      <c r="B32" s="15" t="s">
        <v>41</v>
      </c>
      <c r="C32" s="23"/>
      <c r="D32" s="24"/>
      <c r="G32" s="39" t="str">
        <f>IF('Formular FR Entschädigungen'!$A$30='Definitionen Abrg'!$A$2,"- vide -",IF('Formular FR Entschädigungen'!$A$30='Definitionen Abrg'!$A$3,'Definitionen Abrg'!B32,IF('Formular FR Entschädigungen'!$A$30='Definitionen Abrg'!$A$4,'Definitionen Abrg'!B63,IF('Formular FR Entschädigungen'!$A$30='Definitionen Abrg'!$A$5,'Definitionen Abrg'!B92,IF('Formular FR Entschädigungen'!$A$30='Definitionen Abrg'!$A$6,'Definitionen Abrg'!B122,IF('Formular FR Entschädigungen'!$A$30='Definitionen Abrg'!$A$7,'Definitionen Abrg'!B152,IF('Formular FR Entschädigungen'!$A$30='Definitionen Abrg'!$A$8,'Definitionen Abrg'!B182)))))))</f>
        <v>- vide -</v>
      </c>
      <c r="H32" s="40" t="b">
        <f>IF('Formular FR Entschädigungen'!$A$30='Definitionen Abrg'!$A$3,'Definitionen Abrg'!C32,IF('Formular FR Entschädigungen'!$A$30='Definitionen Abrg'!$A$4,'Definitionen Abrg'!C63,IF('Formular FR Entschädigungen'!$A$30='Definitionen Abrg'!$A$5,'Definitionen Abrg'!C92,IF('Formular FR Entschädigungen'!$A$30='Definitionen Abrg'!$A$6,'Definitionen Abrg'!C122,IF('Formular FR Entschädigungen'!$A$30='Definitionen Abrg'!$A$7,'Definitionen Abrg'!C152,IF('Formular FR Entschädigungen'!$A$30='Definitionen Abrg'!$A$8,'Definitionen Abrg'!C182))))))</f>
        <v>0</v>
      </c>
      <c r="I32" s="41" t="b">
        <f>IF('Formular FR Entschädigungen'!$A$30='Definitionen Abrg'!$A$3,'Definitionen Abrg'!D32,IF('Formular FR Entschädigungen'!$A$30='Definitionen Abrg'!$A$4,'Definitionen Abrg'!D63,IF('Formular FR Entschädigungen'!$A$30='Definitionen Abrg'!$A$5,'Definitionen Abrg'!D92,IF('Formular FR Entschädigungen'!$A$30='Definitionen Abrg'!$A$6,'Definitionen Abrg'!D122,IF('Formular FR Entschädigungen'!$A$30='Definitionen Abrg'!$A$7,'Definitionen Abrg'!D152,IF('Formular FR Entschädigungen'!$A$30='Definitionen Abrg'!$A$8,'Definitionen Abrg'!D182))))))</f>
        <v>0</v>
      </c>
      <c r="K32" s="39" t="str">
        <f>IF('Formular FR Entschädigungen'!$A$31='Definitionen Abrg'!$A$2,"- vide -",IF('Formular FR Entschädigungen'!$A$31='Definitionen Abrg'!$A$3,'Definitionen Abrg'!B32,IF('Formular FR Entschädigungen'!$A$31='Definitionen Abrg'!$A$4,'Definitionen Abrg'!B63,IF('Formular FR Entschädigungen'!$A$31='Definitionen Abrg'!$A$5,'Definitionen Abrg'!B92,IF('Formular FR Entschädigungen'!$A$31='Definitionen Abrg'!$A$6,'Definitionen Abrg'!B122,IF('Formular FR Entschädigungen'!$A$31='Definitionen Abrg'!$A$7,'Definitionen Abrg'!B152,IF('Formular FR Entschädigungen'!$A$31='Definitionen Abrg'!$A$8,'Definitionen Abrg'!B182)))))))</f>
        <v>- vide -</v>
      </c>
      <c r="L32" s="40" t="str">
        <f>IF('Formular FR Entschädigungen'!$A$31='Definitionen Abrg'!$A$2,"FALSCH",IF('Formular FR Entschädigungen'!$A$31='Definitionen Abrg'!$A$3,'Definitionen Abrg'!C32,IF('Formular FR Entschädigungen'!$A$31='Definitionen Abrg'!$A$4,'Definitionen Abrg'!C63,IF('Formular FR Entschädigungen'!$A$31='Definitionen Abrg'!$A$5,'Definitionen Abrg'!C92,IF('Formular FR Entschädigungen'!$A$31='Definitionen Abrg'!$A$6,'Definitionen Abrg'!C122,IF('Formular FR Entschädigungen'!$A$31='Definitionen Abrg'!$A$7,'Definitionen Abrg'!C152,IF('Formular FR Entschädigungen'!$A$31='Definitionen Abrg'!$A$8,'Definitionen Abrg'!C182)))))))</f>
        <v>FALSCH</v>
      </c>
      <c r="M32" s="41" t="str">
        <f>IF('Formular FR Entschädigungen'!$A$31='Definitionen Abrg'!$A$2,"FALSCH",IF('Formular FR Entschädigungen'!$A$31='Definitionen Abrg'!$A$3,'Definitionen Abrg'!D32,IF('Formular FR Entschädigungen'!$A$31='Definitionen Abrg'!$A$4,'Definitionen Abrg'!D63,IF('Formular FR Entschädigungen'!$A$31='Definitionen Abrg'!$A$5,'Definitionen Abrg'!D92,IF('Formular FR Entschädigungen'!$A$31='Definitionen Abrg'!$A$6,'Definitionen Abrg'!D122,IF('Formular FR Entschädigungen'!$A$31='Definitionen Abrg'!$A$7,'Definitionen Abrg'!D152,IF('Formular FR Entschädigungen'!$A$31='Definitionen Abrg'!$A$8,'Definitionen Abrg'!D182)))))))</f>
        <v>FALSCH</v>
      </c>
      <c r="O32" s="39" t="str">
        <f>IF('Formular FR Entschädigungen'!$A$32='Definitionen Abrg'!$A$2,"- vide -",IF('Formular FR Entschädigungen'!$A$32='Definitionen Abrg'!$A$3,'Definitionen Abrg'!B32,IF('Formular FR Entschädigungen'!$A$32='Definitionen Abrg'!$A$4,'Definitionen Abrg'!B63,IF('Formular FR Entschädigungen'!$A$32='Definitionen Abrg'!$A$5,'Definitionen Abrg'!B92,IF('Formular FR Entschädigungen'!$A$32='Definitionen Abrg'!$A$6,'Definitionen Abrg'!B122,IF('Formular FR Entschädigungen'!$A$32='Definitionen Abrg'!$A$7,'Definitionen Abrg'!B152,IF('Formular FR Entschädigungen'!$A$32='Definitionen Abrg'!$A$8,'Definitionen Abrg'!B182)))))))</f>
        <v>- vide -</v>
      </c>
      <c r="P32" s="40" t="str">
        <f>IF('Formular FR Entschädigungen'!$A$32='Definitionen Abrg'!$A$2,"FALSCH",IF('Formular FR Entschädigungen'!$A$32='Definitionen Abrg'!$A$3,'Definitionen Abrg'!C32,IF('Formular FR Entschädigungen'!$A$32='Definitionen Abrg'!$A$4,'Definitionen Abrg'!C63,IF('Formular FR Entschädigungen'!$A$32='Definitionen Abrg'!$A$5,'Definitionen Abrg'!C92,IF('Formular FR Entschädigungen'!$A$32='Definitionen Abrg'!$A$6,'Definitionen Abrg'!C122,IF('Formular FR Entschädigungen'!$A$32='Definitionen Abrg'!$A$7,'Definitionen Abrg'!C152,IF('Formular FR Entschädigungen'!$A$32='Definitionen Abrg'!$A$8,'Definitionen Abrg'!C182)))))))</f>
        <v>FALSCH</v>
      </c>
      <c r="Q32" s="41" t="str">
        <f>IF('Formular FR Entschädigungen'!$A$32='Definitionen Abrg'!$A$2,"FALSCH",IF('Formular FR Entschädigungen'!$A$32='Definitionen Abrg'!$A$3,'Definitionen Abrg'!D32,IF('Formular FR Entschädigungen'!$A$32='Definitionen Abrg'!$A$4,'Definitionen Abrg'!D63,IF('Formular FR Entschädigungen'!$A$32='Definitionen Abrg'!$A$5,'Definitionen Abrg'!D92,IF('Formular FR Entschädigungen'!$A$32='Definitionen Abrg'!$A$6,'Definitionen Abrg'!D122,IF('Formular FR Entschädigungen'!$A$32='Definitionen Abrg'!$A$7,'Definitionen Abrg'!D152,IF('Formular FR Entschädigungen'!$A$32='Definitionen Abrg'!$A$8,'Definitionen Abrg'!D182)))))))</f>
        <v>FALSCH</v>
      </c>
      <c r="S32" s="39" t="str">
        <f>IF('Formular FR Entschädigungen'!$A$33='Definitionen Abrg'!$A$2,"- vide -",IF('Formular FR Entschädigungen'!$A$33='Definitionen Abrg'!$A$3,'Definitionen Abrg'!B32,IF('Formular FR Entschädigungen'!$A$33='Definitionen Abrg'!$A$4,'Definitionen Abrg'!B63,IF('Formular FR Entschädigungen'!$A$33='Definitionen Abrg'!$A$5,'Definitionen Abrg'!B92,IF('Formular FR Entschädigungen'!$A$33='Definitionen Abrg'!$A$6,'Definitionen Abrg'!B122,IF('Formular FR Entschädigungen'!$A$33='Definitionen Abrg'!$A$7,'Definitionen Abrg'!B152,IF('Formular FR Entschädigungen'!$A$33='Definitionen Abrg'!$A$8,'Definitionen Abrg'!B182)))))))</f>
        <v>- vide -</v>
      </c>
      <c r="T32" s="40" t="str">
        <f>IF('Formular FR Entschädigungen'!$A$33='Definitionen Abrg'!$A$2,"FALSCH",IF('Formular FR Entschädigungen'!$A$33='Definitionen Abrg'!$A$3,'Definitionen Abrg'!C32,IF('Formular FR Entschädigungen'!$A$33='Definitionen Abrg'!$A$4,'Definitionen Abrg'!C63,IF('Formular FR Entschädigungen'!$A$33='Definitionen Abrg'!$A$5,'Definitionen Abrg'!C92,IF('Formular FR Entschädigungen'!$A$33='Definitionen Abrg'!$A$6,'Definitionen Abrg'!C122,IF('Formular FR Entschädigungen'!$A$33='Definitionen Abrg'!$A$7,'Definitionen Abrg'!C152,IF('Formular FR Entschädigungen'!$A$33='Definitionen Abrg'!$A$8,'Definitionen Abrg'!C182)))))))</f>
        <v>FALSCH</v>
      </c>
      <c r="U32" s="41" t="str">
        <f>IF('Formular FR Entschädigungen'!$A$33='Definitionen Abrg'!$A$2,"FALSCH",IF('Formular FR Entschädigungen'!$A$33='Definitionen Abrg'!$A$3,'Definitionen Abrg'!D32,IF('Formular FR Entschädigungen'!$A$33='Definitionen Abrg'!$A$4,'Definitionen Abrg'!D63,IF('Formular FR Entschädigungen'!$A$33='Definitionen Abrg'!$A$5,'Definitionen Abrg'!D92,IF('Formular FR Entschädigungen'!$A$33='Definitionen Abrg'!$A$6,'Definitionen Abrg'!D122,IF('Formular FR Entschädigungen'!$A$33='Definitionen Abrg'!$A$7,'Definitionen Abrg'!D152,IF('Formular FR Entschädigungen'!$A$33='Definitionen Abrg'!$A$8,'Definitionen Abrg'!D182)))))))</f>
        <v>FALSCH</v>
      </c>
    </row>
    <row r="33" spans="1:21" ht="14.25" x14ac:dyDescent="0.2">
      <c r="A33" s="25"/>
      <c r="B33" s="15" t="s">
        <v>41</v>
      </c>
      <c r="C33" s="23"/>
      <c r="D33" s="24"/>
      <c r="G33" s="39" t="str">
        <f>IF('Formular FR Entschädigungen'!$A$30='Definitionen Abrg'!$A$2,"- vide -",IF('Formular FR Entschädigungen'!$A$30='Definitionen Abrg'!$A$3,'Definitionen Abrg'!B33,IF('Formular FR Entschädigungen'!$A$30='Definitionen Abrg'!$A$4,'Definitionen Abrg'!B64,IF('Formular FR Entschädigungen'!$A$30='Definitionen Abrg'!$A$5,'Definitionen Abrg'!B93,IF('Formular FR Entschädigungen'!$A$30='Definitionen Abrg'!$A$6,'Definitionen Abrg'!B123,IF('Formular FR Entschädigungen'!$A$30='Definitionen Abrg'!$A$7,'Definitionen Abrg'!B153,IF('Formular FR Entschädigungen'!$A$30='Definitionen Abrg'!$A$8,'Definitionen Abrg'!B183)))))))</f>
        <v>- vide -</v>
      </c>
      <c r="H33" s="40" t="b">
        <f>IF('Formular FR Entschädigungen'!$A$30='Definitionen Abrg'!$A$3,'Definitionen Abrg'!C33,IF('Formular FR Entschädigungen'!$A$30='Definitionen Abrg'!$A$4,'Definitionen Abrg'!C64,IF('Formular FR Entschädigungen'!$A$30='Definitionen Abrg'!$A$5,'Definitionen Abrg'!C93,IF('Formular FR Entschädigungen'!$A$30='Definitionen Abrg'!$A$6,'Definitionen Abrg'!C123,IF('Formular FR Entschädigungen'!$A$30='Definitionen Abrg'!$A$7,'Definitionen Abrg'!C153,IF('Formular FR Entschädigungen'!$A$30='Definitionen Abrg'!$A$8,'Definitionen Abrg'!C183))))))</f>
        <v>0</v>
      </c>
      <c r="I33" s="41" t="b">
        <f>IF('Formular FR Entschädigungen'!$A$30='Definitionen Abrg'!$A$3,'Definitionen Abrg'!D33,IF('Formular FR Entschädigungen'!$A$30='Definitionen Abrg'!$A$4,'Definitionen Abrg'!D64,IF('Formular FR Entschädigungen'!$A$30='Definitionen Abrg'!$A$5,'Definitionen Abrg'!D93,IF('Formular FR Entschädigungen'!$A$30='Definitionen Abrg'!$A$6,'Definitionen Abrg'!D123,IF('Formular FR Entschädigungen'!$A$30='Definitionen Abrg'!$A$7,'Definitionen Abrg'!D153,IF('Formular FR Entschädigungen'!$A$30='Definitionen Abrg'!$A$8,'Definitionen Abrg'!D183))))))</f>
        <v>0</v>
      </c>
      <c r="K33" s="39" t="str">
        <f>IF('Formular FR Entschädigungen'!$A$31='Definitionen Abrg'!$A$2,"- vide -",IF('Formular FR Entschädigungen'!$A$31='Definitionen Abrg'!$A$3,'Definitionen Abrg'!B33,IF('Formular FR Entschädigungen'!$A$31='Definitionen Abrg'!$A$4,'Definitionen Abrg'!B64,IF('Formular FR Entschädigungen'!$A$31='Definitionen Abrg'!$A$5,'Definitionen Abrg'!B93,IF('Formular FR Entschädigungen'!$A$31='Definitionen Abrg'!$A$6,'Definitionen Abrg'!B123,IF('Formular FR Entschädigungen'!$A$31='Definitionen Abrg'!$A$7,'Definitionen Abrg'!B153,IF('Formular FR Entschädigungen'!$A$31='Definitionen Abrg'!$A$8,'Definitionen Abrg'!B183)))))))</f>
        <v>- vide -</v>
      </c>
      <c r="L33" s="40" t="str">
        <f>IF('Formular FR Entschädigungen'!$A$31='Definitionen Abrg'!$A$2,"FALSCH",IF('Formular FR Entschädigungen'!$A$31='Definitionen Abrg'!$A$3,'Definitionen Abrg'!C33,IF('Formular FR Entschädigungen'!$A$31='Definitionen Abrg'!$A$4,'Definitionen Abrg'!C64,IF('Formular FR Entschädigungen'!$A$31='Definitionen Abrg'!$A$5,'Definitionen Abrg'!C93,IF('Formular FR Entschädigungen'!$A$31='Definitionen Abrg'!$A$6,'Definitionen Abrg'!C123,IF('Formular FR Entschädigungen'!$A$31='Definitionen Abrg'!$A$7,'Definitionen Abrg'!C153,IF('Formular FR Entschädigungen'!$A$31='Definitionen Abrg'!$A$8,'Definitionen Abrg'!C183)))))))</f>
        <v>FALSCH</v>
      </c>
      <c r="M33" s="41" t="str">
        <f>IF('Formular FR Entschädigungen'!$A$31='Definitionen Abrg'!$A$2,"FALSCH",IF('Formular FR Entschädigungen'!$A$31='Definitionen Abrg'!$A$3,'Definitionen Abrg'!D33,IF('Formular FR Entschädigungen'!$A$31='Definitionen Abrg'!$A$4,'Definitionen Abrg'!D64,IF('Formular FR Entschädigungen'!$A$31='Definitionen Abrg'!$A$5,'Definitionen Abrg'!D93,IF('Formular FR Entschädigungen'!$A$31='Definitionen Abrg'!$A$6,'Definitionen Abrg'!D123,IF('Formular FR Entschädigungen'!$A$31='Definitionen Abrg'!$A$7,'Definitionen Abrg'!D153,IF('Formular FR Entschädigungen'!$A$31='Definitionen Abrg'!$A$8,'Definitionen Abrg'!D183)))))))</f>
        <v>FALSCH</v>
      </c>
      <c r="O33" s="39" t="str">
        <f>IF('Formular FR Entschädigungen'!$A$32='Definitionen Abrg'!$A$2,"- vide -",IF('Formular FR Entschädigungen'!$A$32='Definitionen Abrg'!$A$3,'Definitionen Abrg'!B33,IF('Formular FR Entschädigungen'!$A$32='Definitionen Abrg'!$A$4,'Definitionen Abrg'!B64,IF('Formular FR Entschädigungen'!$A$32='Definitionen Abrg'!$A$5,'Definitionen Abrg'!B93,IF('Formular FR Entschädigungen'!$A$32='Definitionen Abrg'!$A$6,'Definitionen Abrg'!B123,IF('Formular FR Entschädigungen'!$A$32='Definitionen Abrg'!$A$7,'Definitionen Abrg'!B153,IF('Formular FR Entschädigungen'!$A$32='Definitionen Abrg'!$A$8,'Definitionen Abrg'!B183)))))))</f>
        <v>- vide -</v>
      </c>
      <c r="P33" s="40" t="str">
        <f>IF('Formular FR Entschädigungen'!$A$32='Definitionen Abrg'!$A$2,"FALSCH",IF('Formular FR Entschädigungen'!$A$32='Definitionen Abrg'!$A$3,'Definitionen Abrg'!C33,IF('Formular FR Entschädigungen'!$A$32='Definitionen Abrg'!$A$4,'Definitionen Abrg'!C64,IF('Formular FR Entschädigungen'!$A$32='Definitionen Abrg'!$A$5,'Definitionen Abrg'!C93,IF('Formular FR Entschädigungen'!$A$32='Definitionen Abrg'!$A$6,'Definitionen Abrg'!C123,IF('Formular FR Entschädigungen'!$A$32='Definitionen Abrg'!$A$7,'Definitionen Abrg'!C153,IF('Formular FR Entschädigungen'!$A$32='Definitionen Abrg'!$A$8,'Definitionen Abrg'!C183)))))))</f>
        <v>FALSCH</v>
      </c>
      <c r="Q33" s="41" t="str">
        <f>IF('Formular FR Entschädigungen'!$A$32='Definitionen Abrg'!$A$2,"FALSCH",IF('Formular FR Entschädigungen'!$A$32='Definitionen Abrg'!$A$3,'Definitionen Abrg'!D33,IF('Formular FR Entschädigungen'!$A$32='Definitionen Abrg'!$A$4,'Definitionen Abrg'!D64,IF('Formular FR Entschädigungen'!$A$32='Definitionen Abrg'!$A$5,'Definitionen Abrg'!D93,IF('Formular FR Entschädigungen'!$A$32='Definitionen Abrg'!$A$6,'Definitionen Abrg'!D123,IF('Formular FR Entschädigungen'!$A$32='Definitionen Abrg'!$A$7,'Definitionen Abrg'!D153,IF('Formular FR Entschädigungen'!$A$32='Definitionen Abrg'!$A$8,'Definitionen Abrg'!D183)))))))</f>
        <v>FALSCH</v>
      </c>
      <c r="S33" s="39" t="str">
        <f>IF('Formular FR Entschädigungen'!$A$33='Definitionen Abrg'!$A$2,"- vide -",IF('Formular FR Entschädigungen'!$A$33='Definitionen Abrg'!$A$3,'Definitionen Abrg'!B33,IF('Formular FR Entschädigungen'!$A$33='Definitionen Abrg'!$A$4,'Definitionen Abrg'!B64,IF('Formular FR Entschädigungen'!$A$33='Definitionen Abrg'!$A$5,'Definitionen Abrg'!B93,IF('Formular FR Entschädigungen'!$A$33='Definitionen Abrg'!$A$6,'Definitionen Abrg'!B123,IF('Formular FR Entschädigungen'!$A$33='Definitionen Abrg'!$A$7,'Definitionen Abrg'!B153,IF('Formular FR Entschädigungen'!$A$33='Definitionen Abrg'!$A$8,'Definitionen Abrg'!B183)))))))</f>
        <v>- vide -</v>
      </c>
      <c r="T33" s="40" t="str">
        <f>IF('Formular FR Entschädigungen'!$A$33='Definitionen Abrg'!$A$2,"FALSCH",IF('Formular FR Entschädigungen'!$A$33='Definitionen Abrg'!$A$3,'Definitionen Abrg'!C33,IF('Formular FR Entschädigungen'!$A$33='Definitionen Abrg'!$A$4,'Definitionen Abrg'!C64,IF('Formular FR Entschädigungen'!$A$33='Definitionen Abrg'!$A$5,'Definitionen Abrg'!C93,IF('Formular FR Entschädigungen'!$A$33='Definitionen Abrg'!$A$6,'Definitionen Abrg'!C123,IF('Formular FR Entschädigungen'!$A$33='Definitionen Abrg'!$A$7,'Definitionen Abrg'!C153,IF('Formular FR Entschädigungen'!$A$33='Definitionen Abrg'!$A$8,'Definitionen Abrg'!C183)))))))</f>
        <v>FALSCH</v>
      </c>
      <c r="U33" s="41" t="str">
        <f>IF('Formular FR Entschädigungen'!$A$33='Definitionen Abrg'!$A$2,"FALSCH",IF('Formular FR Entschädigungen'!$A$33='Definitionen Abrg'!$A$3,'Definitionen Abrg'!D33,IF('Formular FR Entschädigungen'!$A$33='Definitionen Abrg'!$A$4,'Definitionen Abrg'!D64,IF('Formular FR Entschädigungen'!$A$33='Definitionen Abrg'!$A$5,'Definitionen Abrg'!D93,IF('Formular FR Entschädigungen'!$A$33='Definitionen Abrg'!$A$6,'Definitionen Abrg'!D123,IF('Formular FR Entschädigungen'!$A$33='Definitionen Abrg'!$A$7,'Definitionen Abrg'!D153,IF('Formular FR Entschädigungen'!$A$33='Definitionen Abrg'!$A$8,'Definitionen Abrg'!D183)))))))</f>
        <v>FALSCH</v>
      </c>
    </row>
    <row r="34" spans="1:21" ht="14.25" x14ac:dyDescent="0.2">
      <c r="A34" s="25"/>
      <c r="B34" s="15" t="s">
        <v>41</v>
      </c>
      <c r="C34" s="23"/>
      <c r="D34" s="24"/>
      <c r="G34" s="39" t="str">
        <f>IF('Formular FR Entschädigungen'!$A$30='Definitionen Abrg'!$A$2,"- vide -",IF('Formular FR Entschädigungen'!$A$30='Definitionen Abrg'!$A$3,'Definitionen Abrg'!B34,IF('Formular FR Entschädigungen'!$A$30='Definitionen Abrg'!$A$4,'Definitionen Abrg'!B65,IF('Formular FR Entschädigungen'!$A$30='Definitionen Abrg'!$A$5,'Definitionen Abrg'!B94,IF('Formular FR Entschädigungen'!$A$30='Definitionen Abrg'!$A$6,'Definitionen Abrg'!B124,IF('Formular FR Entschädigungen'!$A$30='Definitionen Abrg'!$A$7,'Definitionen Abrg'!B154,IF('Formular FR Entschädigungen'!$A$30='Definitionen Abrg'!$A$8,'Definitionen Abrg'!B184)))))))</f>
        <v>- vide -</v>
      </c>
      <c r="H34" s="40" t="b">
        <f>IF('Formular FR Entschädigungen'!$A$30='Definitionen Abrg'!$A$3,'Definitionen Abrg'!C34,IF('Formular FR Entschädigungen'!$A$30='Definitionen Abrg'!$A$4,'Definitionen Abrg'!C65,IF('Formular FR Entschädigungen'!$A$30='Definitionen Abrg'!$A$5,'Definitionen Abrg'!C94,IF('Formular FR Entschädigungen'!$A$30='Definitionen Abrg'!$A$6,'Definitionen Abrg'!C124,IF('Formular FR Entschädigungen'!$A$30='Definitionen Abrg'!$A$7,'Definitionen Abrg'!C154,IF('Formular FR Entschädigungen'!$A$30='Definitionen Abrg'!$A$8,'Definitionen Abrg'!C184))))))</f>
        <v>0</v>
      </c>
      <c r="I34" s="41" t="b">
        <f>IF('Formular FR Entschädigungen'!$A$30='Definitionen Abrg'!$A$3,'Definitionen Abrg'!D34,IF('Formular FR Entschädigungen'!$A$30='Definitionen Abrg'!$A$4,'Definitionen Abrg'!D65,IF('Formular FR Entschädigungen'!$A$30='Definitionen Abrg'!$A$5,'Definitionen Abrg'!D94,IF('Formular FR Entschädigungen'!$A$30='Definitionen Abrg'!$A$6,'Definitionen Abrg'!D124,IF('Formular FR Entschädigungen'!$A$30='Definitionen Abrg'!$A$7,'Definitionen Abrg'!D154,IF('Formular FR Entschädigungen'!$A$30='Definitionen Abrg'!$A$8,'Definitionen Abrg'!D184))))))</f>
        <v>0</v>
      </c>
      <c r="K34" s="39" t="str">
        <f>IF('Formular FR Entschädigungen'!$A$31='Definitionen Abrg'!$A$2,"- vide -",IF('Formular FR Entschädigungen'!$A$31='Definitionen Abrg'!$A$3,'Definitionen Abrg'!B34,IF('Formular FR Entschädigungen'!$A$31='Definitionen Abrg'!$A$4,'Definitionen Abrg'!B65,IF('Formular FR Entschädigungen'!$A$31='Definitionen Abrg'!$A$5,'Definitionen Abrg'!B94,IF('Formular FR Entschädigungen'!$A$31='Definitionen Abrg'!$A$6,'Definitionen Abrg'!B124,IF('Formular FR Entschädigungen'!$A$31='Definitionen Abrg'!$A$7,'Definitionen Abrg'!B154,IF('Formular FR Entschädigungen'!$A$31='Definitionen Abrg'!$A$8,'Definitionen Abrg'!B184)))))))</f>
        <v>- vide -</v>
      </c>
      <c r="L34" s="40" t="str">
        <f>IF('Formular FR Entschädigungen'!$A$31='Definitionen Abrg'!$A$2,"FALSCH",IF('Formular FR Entschädigungen'!$A$31='Definitionen Abrg'!$A$3,'Definitionen Abrg'!C34,IF('Formular FR Entschädigungen'!$A$31='Definitionen Abrg'!$A$4,'Definitionen Abrg'!C65,IF('Formular FR Entschädigungen'!$A$31='Definitionen Abrg'!$A$5,'Definitionen Abrg'!C94,IF('Formular FR Entschädigungen'!$A$31='Definitionen Abrg'!$A$6,'Definitionen Abrg'!C124,IF('Formular FR Entschädigungen'!$A$31='Definitionen Abrg'!$A$7,'Definitionen Abrg'!C154,IF('Formular FR Entschädigungen'!$A$31='Definitionen Abrg'!$A$8,'Definitionen Abrg'!C184)))))))</f>
        <v>FALSCH</v>
      </c>
      <c r="M34" s="41" t="str">
        <f>IF('Formular FR Entschädigungen'!$A$31='Definitionen Abrg'!$A$2,"FALSCH",IF('Formular FR Entschädigungen'!$A$31='Definitionen Abrg'!$A$3,'Definitionen Abrg'!D34,IF('Formular FR Entschädigungen'!$A$31='Definitionen Abrg'!$A$4,'Definitionen Abrg'!D65,IF('Formular FR Entschädigungen'!$A$31='Definitionen Abrg'!$A$5,'Definitionen Abrg'!D94,IF('Formular FR Entschädigungen'!$A$31='Definitionen Abrg'!$A$6,'Definitionen Abrg'!D124,IF('Formular FR Entschädigungen'!$A$31='Definitionen Abrg'!$A$7,'Definitionen Abrg'!D154,IF('Formular FR Entschädigungen'!$A$31='Definitionen Abrg'!$A$8,'Definitionen Abrg'!D184)))))))</f>
        <v>FALSCH</v>
      </c>
      <c r="O34" s="39" t="str">
        <f>IF('Formular FR Entschädigungen'!$A$32='Definitionen Abrg'!$A$2,"- vide -",IF('Formular FR Entschädigungen'!$A$32='Definitionen Abrg'!$A$3,'Definitionen Abrg'!B34,IF('Formular FR Entschädigungen'!$A$32='Definitionen Abrg'!$A$4,'Definitionen Abrg'!B65,IF('Formular FR Entschädigungen'!$A$32='Definitionen Abrg'!$A$5,'Definitionen Abrg'!B94,IF('Formular FR Entschädigungen'!$A$32='Definitionen Abrg'!$A$6,'Definitionen Abrg'!B124,IF('Formular FR Entschädigungen'!$A$32='Definitionen Abrg'!$A$7,'Definitionen Abrg'!B154,IF('Formular FR Entschädigungen'!$A$32='Definitionen Abrg'!$A$8,'Definitionen Abrg'!B184)))))))</f>
        <v>- vide -</v>
      </c>
      <c r="P34" s="40" t="str">
        <f>IF('Formular FR Entschädigungen'!$A$32='Definitionen Abrg'!$A$2,"FALSCH",IF('Formular FR Entschädigungen'!$A$32='Definitionen Abrg'!$A$3,'Definitionen Abrg'!C34,IF('Formular FR Entschädigungen'!$A$32='Definitionen Abrg'!$A$4,'Definitionen Abrg'!C65,IF('Formular FR Entschädigungen'!$A$32='Definitionen Abrg'!$A$5,'Definitionen Abrg'!C94,IF('Formular FR Entschädigungen'!$A$32='Definitionen Abrg'!$A$6,'Definitionen Abrg'!C124,IF('Formular FR Entschädigungen'!$A$32='Definitionen Abrg'!$A$7,'Definitionen Abrg'!C154,IF('Formular FR Entschädigungen'!$A$32='Definitionen Abrg'!$A$8,'Definitionen Abrg'!C184)))))))</f>
        <v>FALSCH</v>
      </c>
      <c r="Q34" s="41" t="str">
        <f>IF('Formular FR Entschädigungen'!$A$32='Definitionen Abrg'!$A$2,"FALSCH",IF('Formular FR Entschädigungen'!$A$32='Definitionen Abrg'!$A$3,'Definitionen Abrg'!D34,IF('Formular FR Entschädigungen'!$A$32='Definitionen Abrg'!$A$4,'Definitionen Abrg'!D65,IF('Formular FR Entschädigungen'!$A$32='Definitionen Abrg'!$A$5,'Definitionen Abrg'!D94,IF('Formular FR Entschädigungen'!$A$32='Definitionen Abrg'!$A$6,'Definitionen Abrg'!D124,IF('Formular FR Entschädigungen'!$A$32='Definitionen Abrg'!$A$7,'Definitionen Abrg'!D154,IF('Formular FR Entschädigungen'!$A$32='Definitionen Abrg'!$A$8,'Definitionen Abrg'!D184)))))))</f>
        <v>FALSCH</v>
      </c>
      <c r="S34" s="39" t="str">
        <f>IF('Formular FR Entschädigungen'!$A$33='Definitionen Abrg'!$A$2,"- vide -",IF('Formular FR Entschädigungen'!$A$33='Definitionen Abrg'!$A$3,'Definitionen Abrg'!B34,IF('Formular FR Entschädigungen'!$A$33='Definitionen Abrg'!$A$4,'Definitionen Abrg'!B65,IF('Formular FR Entschädigungen'!$A$33='Definitionen Abrg'!$A$5,'Definitionen Abrg'!B94,IF('Formular FR Entschädigungen'!$A$33='Definitionen Abrg'!$A$6,'Definitionen Abrg'!B124,IF('Formular FR Entschädigungen'!$A$33='Definitionen Abrg'!$A$7,'Definitionen Abrg'!B154,IF('Formular FR Entschädigungen'!$A$33='Definitionen Abrg'!$A$8,'Definitionen Abrg'!B184)))))))</f>
        <v>- vide -</v>
      </c>
      <c r="T34" s="40" t="str">
        <f>IF('Formular FR Entschädigungen'!$A$33='Definitionen Abrg'!$A$2,"FALSCH",IF('Formular FR Entschädigungen'!$A$33='Definitionen Abrg'!$A$3,'Definitionen Abrg'!C34,IF('Formular FR Entschädigungen'!$A$33='Definitionen Abrg'!$A$4,'Definitionen Abrg'!C65,IF('Formular FR Entschädigungen'!$A$33='Definitionen Abrg'!$A$5,'Definitionen Abrg'!C94,IF('Formular FR Entschädigungen'!$A$33='Definitionen Abrg'!$A$6,'Definitionen Abrg'!C124,IF('Formular FR Entschädigungen'!$A$33='Definitionen Abrg'!$A$7,'Definitionen Abrg'!C154,IF('Formular FR Entschädigungen'!$A$33='Definitionen Abrg'!$A$8,'Definitionen Abrg'!C184)))))))</f>
        <v>FALSCH</v>
      </c>
      <c r="U34" s="41" t="str">
        <f>IF('Formular FR Entschädigungen'!$A$33='Definitionen Abrg'!$A$2,"FALSCH",IF('Formular FR Entschädigungen'!$A$33='Definitionen Abrg'!$A$3,'Definitionen Abrg'!D34,IF('Formular FR Entschädigungen'!$A$33='Definitionen Abrg'!$A$4,'Definitionen Abrg'!D65,IF('Formular FR Entschädigungen'!$A$33='Definitionen Abrg'!$A$5,'Definitionen Abrg'!D94,IF('Formular FR Entschädigungen'!$A$33='Definitionen Abrg'!$A$6,'Definitionen Abrg'!D124,IF('Formular FR Entschädigungen'!$A$33='Definitionen Abrg'!$A$7,'Definitionen Abrg'!D154,IF('Formular FR Entschädigungen'!$A$33='Definitionen Abrg'!$A$8,'Definitionen Abrg'!D184)))))))</f>
        <v>FALSCH</v>
      </c>
    </row>
    <row r="35" spans="1:21" ht="14.25" x14ac:dyDescent="0.2">
      <c r="A35" s="25"/>
      <c r="B35" s="15" t="s">
        <v>41</v>
      </c>
      <c r="C35" s="23"/>
      <c r="D35" s="24"/>
      <c r="G35" s="39" t="str">
        <f>IF('Formular FR Entschädigungen'!$A$30='Definitionen Abrg'!$A$2,"- vide -",IF('Formular FR Entschädigungen'!$A$30='Definitionen Abrg'!$A$3,'Definitionen Abrg'!B35,IF('Formular FR Entschädigungen'!$A$30='Definitionen Abrg'!$A$4,'Definitionen Abrg'!B66,IF('Formular FR Entschädigungen'!$A$30='Definitionen Abrg'!$A$5,'Definitionen Abrg'!B95,IF('Formular FR Entschädigungen'!$A$30='Definitionen Abrg'!$A$6,'Definitionen Abrg'!B125,IF('Formular FR Entschädigungen'!$A$30='Definitionen Abrg'!$A$7,'Definitionen Abrg'!B155,IF('Formular FR Entschädigungen'!$A$30='Definitionen Abrg'!$A$8,'Definitionen Abrg'!B185)))))))</f>
        <v>- vide -</v>
      </c>
      <c r="H35" s="40" t="b">
        <f>IF('Formular FR Entschädigungen'!$A$30='Definitionen Abrg'!$A$3,'Definitionen Abrg'!C35,IF('Formular FR Entschädigungen'!$A$30='Definitionen Abrg'!$A$4,'Definitionen Abrg'!C66,IF('Formular FR Entschädigungen'!$A$30='Definitionen Abrg'!$A$5,'Definitionen Abrg'!C95,IF('Formular FR Entschädigungen'!$A$30='Definitionen Abrg'!$A$6,'Definitionen Abrg'!C125,IF('Formular FR Entschädigungen'!$A$30='Definitionen Abrg'!$A$7,'Definitionen Abrg'!C155,IF('Formular FR Entschädigungen'!$A$30='Definitionen Abrg'!$A$8,'Definitionen Abrg'!C185))))))</f>
        <v>0</v>
      </c>
      <c r="I35" s="41" t="b">
        <f>IF('Formular FR Entschädigungen'!$A$30='Definitionen Abrg'!$A$3,'Definitionen Abrg'!D35,IF('Formular FR Entschädigungen'!$A$30='Definitionen Abrg'!$A$4,'Definitionen Abrg'!D66,IF('Formular FR Entschädigungen'!$A$30='Definitionen Abrg'!$A$5,'Definitionen Abrg'!D95,IF('Formular FR Entschädigungen'!$A$30='Definitionen Abrg'!$A$6,'Definitionen Abrg'!D125,IF('Formular FR Entschädigungen'!$A$30='Definitionen Abrg'!$A$7,'Definitionen Abrg'!D155,IF('Formular FR Entschädigungen'!$A$30='Definitionen Abrg'!$A$8,'Definitionen Abrg'!D185))))))</f>
        <v>0</v>
      </c>
      <c r="K35" s="39" t="str">
        <f>IF('Formular FR Entschädigungen'!$A$31='Definitionen Abrg'!$A$2,"- vide -",IF('Formular FR Entschädigungen'!$A$31='Definitionen Abrg'!$A$3,'Definitionen Abrg'!B35,IF('Formular FR Entschädigungen'!$A$31='Definitionen Abrg'!$A$4,'Definitionen Abrg'!B66,IF('Formular FR Entschädigungen'!$A$31='Definitionen Abrg'!$A$5,'Definitionen Abrg'!B95,IF('Formular FR Entschädigungen'!$A$31='Definitionen Abrg'!$A$6,'Definitionen Abrg'!B125,IF('Formular FR Entschädigungen'!$A$31='Definitionen Abrg'!$A$7,'Definitionen Abrg'!B155,IF('Formular FR Entschädigungen'!$A$31='Definitionen Abrg'!$A$8,'Definitionen Abrg'!B185)))))))</f>
        <v>- vide -</v>
      </c>
      <c r="L35" s="40" t="str">
        <f>IF('Formular FR Entschädigungen'!$A$31='Definitionen Abrg'!$A$2,"FALSCH",IF('Formular FR Entschädigungen'!$A$31='Definitionen Abrg'!$A$3,'Definitionen Abrg'!C35,IF('Formular FR Entschädigungen'!$A$31='Definitionen Abrg'!$A$4,'Definitionen Abrg'!C66,IF('Formular FR Entschädigungen'!$A$31='Definitionen Abrg'!$A$5,'Definitionen Abrg'!C95,IF('Formular FR Entschädigungen'!$A$31='Definitionen Abrg'!$A$6,'Definitionen Abrg'!C125,IF('Formular FR Entschädigungen'!$A$31='Definitionen Abrg'!$A$7,'Definitionen Abrg'!C155,IF('Formular FR Entschädigungen'!$A$31='Definitionen Abrg'!$A$8,'Definitionen Abrg'!C185)))))))</f>
        <v>FALSCH</v>
      </c>
      <c r="M35" s="41" t="str">
        <f>IF('Formular FR Entschädigungen'!$A$31='Definitionen Abrg'!$A$2,"FALSCH",IF('Formular FR Entschädigungen'!$A$31='Definitionen Abrg'!$A$3,'Definitionen Abrg'!D35,IF('Formular FR Entschädigungen'!$A$31='Definitionen Abrg'!$A$4,'Definitionen Abrg'!D66,IF('Formular FR Entschädigungen'!$A$31='Definitionen Abrg'!$A$5,'Definitionen Abrg'!D95,IF('Formular FR Entschädigungen'!$A$31='Definitionen Abrg'!$A$6,'Definitionen Abrg'!D125,IF('Formular FR Entschädigungen'!$A$31='Definitionen Abrg'!$A$7,'Definitionen Abrg'!D155,IF('Formular FR Entschädigungen'!$A$31='Definitionen Abrg'!$A$8,'Definitionen Abrg'!D185)))))))</f>
        <v>FALSCH</v>
      </c>
      <c r="O35" s="39" t="str">
        <f>IF('Formular FR Entschädigungen'!$A$32='Definitionen Abrg'!$A$2,"- vide -",IF('Formular FR Entschädigungen'!$A$32='Definitionen Abrg'!$A$3,'Definitionen Abrg'!B35,IF('Formular FR Entschädigungen'!$A$32='Definitionen Abrg'!$A$4,'Definitionen Abrg'!B66,IF('Formular FR Entschädigungen'!$A$32='Definitionen Abrg'!$A$5,'Definitionen Abrg'!B95,IF('Formular FR Entschädigungen'!$A$32='Definitionen Abrg'!$A$6,'Definitionen Abrg'!B125,IF('Formular FR Entschädigungen'!$A$32='Definitionen Abrg'!$A$7,'Definitionen Abrg'!B155,IF('Formular FR Entschädigungen'!$A$32='Definitionen Abrg'!$A$8,'Definitionen Abrg'!B185)))))))</f>
        <v>- vide -</v>
      </c>
      <c r="P35" s="40" t="str">
        <f>IF('Formular FR Entschädigungen'!$A$32='Definitionen Abrg'!$A$2,"FALSCH",IF('Formular FR Entschädigungen'!$A$32='Definitionen Abrg'!$A$3,'Definitionen Abrg'!C35,IF('Formular FR Entschädigungen'!$A$32='Definitionen Abrg'!$A$4,'Definitionen Abrg'!C66,IF('Formular FR Entschädigungen'!$A$32='Definitionen Abrg'!$A$5,'Definitionen Abrg'!C95,IF('Formular FR Entschädigungen'!$A$32='Definitionen Abrg'!$A$6,'Definitionen Abrg'!C125,IF('Formular FR Entschädigungen'!$A$32='Definitionen Abrg'!$A$7,'Definitionen Abrg'!C155,IF('Formular FR Entschädigungen'!$A$32='Definitionen Abrg'!$A$8,'Definitionen Abrg'!C185)))))))</f>
        <v>FALSCH</v>
      </c>
      <c r="Q35" s="41" t="str">
        <f>IF('Formular FR Entschädigungen'!$A$32='Definitionen Abrg'!$A$2,"FALSCH",IF('Formular FR Entschädigungen'!$A$32='Definitionen Abrg'!$A$3,'Definitionen Abrg'!D35,IF('Formular FR Entschädigungen'!$A$32='Definitionen Abrg'!$A$4,'Definitionen Abrg'!D66,IF('Formular FR Entschädigungen'!$A$32='Definitionen Abrg'!$A$5,'Definitionen Abrg'!D95,IF('Formular FR Entschädigungen'!$A$32='Definitionen Abrg'!$A$6,'Definitionen Abrg'!D125,IF('Formular FR Entschädigungen'!$A$32='Definitionen Abrg'!$A$7,'Definitionen Abrg'!D155,IF('Formular FR Entschädigungen'!$A$32='Definitionen Abrg'!$A$8,'Definitionen Abrg'!D185)))))))</f>
        <v>FALSCH</v>
      </c>
      <c r="S35" s="39" t="str">
        <f>IF('Formular FR Entschädigungen'!$A$33='Definitionen Abrg'!$A$2,"- vide -",IF('Formular FR Entschädigungen'!$A$33='Definitionen Abrg'!$A$3,'Definitionen Abrg'!B35,IF('Formular FR Entschädigungen'!$A$33='Definitionen Abrg'!$A$4,'Definitionen Abrg'!B66,IF('Formular FR Entschädigungen'!$A$33='Definitionen Abrg'!$A$5,'Definitionen Abrg'!B95,IF('Formular FR Entschädigungen'!$A$33='Definitionen Abrg'!$A$6,'Definitionen Abrg'!B125,IF('Formular FR Entschädigungen'!$A$33='Definitionen Abrg'!$A$7,'Definitionen Abrg'!B155,IF('Formular FR Entschädigungen'!$A$33='Definitionen Abrg'!$A$8,'Definitionen Abrg'!B185)))))))</f>
        <v>- vide -</v>
      </c>
      <c r="T35" s="40" t="str">
        <f>IF('Formular FR Entschädigungen'!$A$33='Definitionen Abrg'!$A$2,"FALSCH",IF('Formular FR Entschädigungen'!$A$33='Definitionen Abrg'!$A$3,'Definitionen Abrg'!C35,IF('Formular FR Entschädigungen'!$A$33='Definitionen Abrg'!$A$4,'Definitionen Abrg'!C66,IF('Formular FR Entschädigungen'!$A$33='Definitionen Abrg'!$A$5,'Definitionen Abrg'!C95,IF('Formular FR Entschädigungen'!$A$33='Definitionen Abrg'!$A$6,'Definitionen Abrg'!C125,IF('Formular FR Entschädigungen'!$A$33='Definitionen Abrg'!$A$7,'Definitionen Abrg'!C155,IF('Formular FR Entschädigungen'!$A$33='Definitionen Abrg'!$A$8,'Definitionen Abrg'!C185)))))))</f>
        <v>FALSCH</v>
      </c>
      <c r="U35" s="41" t="str">
        <f>IF('Formular FR Entschädigungen'!$A$33='Definitionen Abrg'!$A$2,"FALSCH",IF('Formular FR Entschädigungen'!$A$33='Definitionen Abrg'!$A$3,'Definitionen Abrg'!D35,IF('Formular FR Entschädigungen'!$A$33='Definitionen Abrg'!$A$4,'Definitionen Abrg'!D66,IF('Formular FR Entschädigungen'!$A$33='Definitionen Abrg'!$A$5,'Definitionen Abrg'!D95,IF('Formular FR Entschädigungen'!$A$33='Definitionen Abrg'!$A$6,'Definitionen Abrg'!D125,IF('Formular FR Entschädigungen'!$A$33='Definitionen Abrg'!$A$7,'Definitionen Abrg'!D155,IF('Formular FR Entschädigungen'!$A$33='Definitionen Abrg'!$A$8,'Definitionen Abrg'!D185)))))))</f>
        <v>FALSCH</v>
      </c>
    </row>
    <row r="36" spans="1:21" ht="14.25" x14ac:dyDescent="0.2">
      <c r="A36" s="25"/>
      <c r="B36" s="15" t="s">
        <v>41</v>
      </c>
      <c r="C36" s="23"/>
      <c r="D36" s="24"/>
      <c r="G36" s="39" t="str">
        <f>IF('Formular FR Entschädigungen'!$A$30='Definitionen Abrg'!$A$2,"- vide -",IF('Formular FR Entschädigungen'!$A$30='Definitionen Abrg'!$A$3,'Definitionen Abrg'!B36,IF('Formular FR Entschädigungen'!$A$30='Definitionen Abrg'!$A$4,'Definitionen Abrg'!B67,IF('Formular FR Entschädigungen'!$A$30='Definitionen Abrg'!$A$5,'Definitionen Abrg'!B96,IF('Formular FR Entschädigungen'!$A$30='Definitionen Abrg'!$A$6,'Definitionen Abrg'!B126,IF('Formular FR Entschädigungen'!$A$30='Definitionen Abrg'!$A$7,'Definitionen Abrg'!B156,IF('Formular FR Entschädigungen'!$A$30='Definitionen Abrg'!$A$8,'Definitionen Abrg'!B186)))))))</f>
        <v>- vide -</v>
      </c>
      <c r="H36" s="40" t="b">
        <f>IF('Formular FR Entschädigungen'!$A$30='Definitionen Abrg'!$A$3,'Definitionen Abrg'!C36,IF('Formular FR Entschädigungen'!$A$30='Definitionen Abrg'!$A$4,'Definitionen Abrg'!C67,IF('Formular FR Entschädigungen'!$A$30='Definitionen Abrg'!$A$5,'Definitionen Abrg'!C96,IF('Formular FR Entschädigungen'!$A$30='Definitionen Abrg'!$A$6,'Definitionen Abrg'!C126,IF('Formular FR Entschädigungen'!$A$30='Definitionen Abrg'!$A$7,'Definitionen Abrg'!C156,IF('Formular FR Entschädigungen'!$A$30='Definitionen Abrg'!$A$8,'Definitionen Abrg'!C186))))))</f>
        <v>0</v>
      </c>
      <c r="I36" s="41" t="b">
        <f>IF('Formular FR Entschädigungen'!$A$30='Definitionen Abrg'!$A$3,'Definitionen Abrg'!D36,IF('Formular FR Entschädigungen'!$A$30='Definitionen Abrg'!$A$4,'Definitionen Abrg'!D67,IF('Formular FR Entschädigungen'!$A$30='Definitionen Abrg'!$A$5,'Definitionen Abrg'!D96,IF('Formular FR Entschädigungen'!$A$30='Definitionen Abrg'!$A$6,'Definitionen Abrg'!D126,IF('Formular FR Entschädigungen'!$A$30='Definitionen Abrg'!$A$7,'Definitionen Abrg'!D156,IF('Formular FR Entschädigungen'!$A$30='Definitionen Abrg'!$A$8,'Definitionen Abrg'!D186))))))</f>
        <v>0</v>
      </c>
      <c r="K36" s="39" t="str">
        <f>IF('Formular FR Entschädigungen'!$A$31='Definitionen Abrg'!$A$2,"- vide -",IF('Formular FR Entschädigungen'!$A$31='Definitionen Abrg'!$A$3,'Definitionen Abrg'!B36,IF('Formular FR Entschädigungen'!$A$31='Definitionen Abrg'!$A$4,'Definitionen Abrg'!B67,IF('Formular FR Entschädigungen'!$A$31='Definitionen Abrg'!$A$5,'Definitionen Abrg'!B96,IF('Formular FR Entschädigungen'!$A$31='Definitionen Abrg'!$A$6,'Definitionen Abrg'!B126,IF('Formular FR Entschädigungen'!$A$31='Definitionen Abrg'!$A$7,'Definitionen Abrg'!B156,IF('Formular FR Entschädigungen'!$A$31='Definitionen Abrg'!$A$8,'Definitionen Abrg'!B186)))))))</f>
        <v>- vide -</v>
      </c>
      <c r="L36" s="40" t="str">
        <f>IF('Formular FR Entschädigungen'!$A$31='Definitionen Abrg'!$A$2,"FALSCH",IF('Formular FR Entschädigungen'!$A$31='Definitionen Abrg'!$A$3,'Definitionen Abrg'!C36,IF('Formular FR Entschädigungen'!$A$31='Definitionen Abrg'!$A$4,'Definitionen Abrg'!C67,IF('Formular FR Entschädigungen'!$A$31='Definitionen Abrg'!$A$5,'Definitionen Abrg'!C96,IF('Formular FR Entschädigungen'!$A$31='Definitionen Abrg'!$A$6,'Definitionen Abrg'!C126,IF('Formular FR Entschädigungen'!$A$31='Definitionen Abrg'!$A$7,'Definitionen Abrg'!C156,IF('Formular FR Entschädigungen'!$A$31='Definitionen Abrg'!$A$8,'Definitionen Abrg'!C186)))))))</f>
        <v>FALSCH</v>
      </c>
      <c r="M36" s="41" t="str">
        <f>IF('Formular FR Entschädigungen'!$A$31='Definitionen Abrg'!$A$2,"FALSCH",IF('Formular FR Entschädigungen'!$A$31='Definitionen Abrg'!$A$3,'Definitionen Abrg'!D36,IF('Formular FR Entschädigungen'!$A$31='Definitionen Abrg'!$A$4,'Definitionen Abrg'!D67,IF('Formular FR Entschädigungen'!$A$31='Definitionen Abrg'!$A$5,'Definitionen Abrg'!D96,IF('Formular FR Entschädigungen'!$A$31='Definitionen Abrg'!$A$6,'Definitionen Abrg'!D126,IF('Formular FR Entschädigungen'!$A$31='Definitionen Abrg'!$A$7,'Definitionen Abrg'!D156,IF('Formular FR Entschädigungen'!$A$31='Definitionen Abrg'!$A$8,'Definitionen Abrg'!D186)))))))</f>
        <v>FALSCH</v>
      </c>
      <c r="O36" s="39" t="str">
        <f>IF('Formular FR Entschädigungen'!$A$32='Definitionen Abrg'!$A$2,"- vide -",IF('Formular FR Entschädigungen'!$A$32='Definitionen Abrg'!$A$3,'Definitionen Abrg'!B36,IF('Formular FR Entschädigungen'!$A$32='Definitionen Abrg'!$A$4,'Definitionen Abrg'!B67,IF('Formular FR Entschädigungen'!$A$32='Definitionen Abrg'!$A$5,'Definitionen Abrg'!B96,IF('Formular FR Entschädigungen'!$A$32='Definitionen Abrg'!$A$6,'Definitionen Abrg'!B126,IF('Formular FR Entschädigungen'!$A$32='Definitionen Abrg'!$A$7,'Definitionen Abrg'!B156,IF('Formular FR Entschädigungen'!$A$32='Definitionen Abrg'!$A$8,'Definitionen Abrg'!B186)))))))</f>
        <v>- vide -</v>
      </c>
      <c r="P36" s="40" t="str">
        <f>IF('Formular FR Entschädigungen'!$A$32='Definitionen Abrg'!$A$2,"FALSCH",IF('Formular FR Entschädigungen'!$A$32='Definitionen Abrg'!$A$3,'Definitionen Abrg'!C36,IF('Formular FR Entschädigungen'!$A$32='Definitionen Abrg'!$A$4,'Definitionen Abrg'!C67,IF('Formular FR Entschädigungen'!$A$32='Definitionen Abrg'!$A$5,'Definitionen Abrg'!C96,IF('Formular FR Entschädigungen'!$A$32='Definitionen Abrg'!$A$6,'Definitionen Abrg'!C126,IF('Formular FR Entschädigungen'!$A$32='Definitionen Abrg'!$A$7,'Definitionen Abrg'!C156,IF('Formular FR Entschädigungen'!$A$32='Definitionen Abrg'!$A$8,'Definitionen Abrg'!C186)))))))</f>
        <v>FALSCH</v>
      </c>
      <c r="Q36" s="41" t="str">
        <f>IF('Formular FR Entschädigungen'!$A$32='Definitionen Abrg'!$A$2,"FALSCH",IF('Formular FR Entschädigungen'!$A$32='Definitionen Abrg'!$A$3,'Definitionen Abrg'!D36,IF('Formular FR Entschädigungen'!$A$32='Definitionen Abrg'!$A$4,'Definitionen Abrg'!D67,IF('Formular FR Entschädigungen'!$A$32='Definitionen Abrg'!$A$5,'Definitionen Abrg'!D96,IF('Formular FR Entschädigungen'!$A$32='Definitionen Abrg'!$A$6,'Definitionen Abrg'!D126,IF('Formular FR Entschädigungen'!$A$32='Definitionen Abrg'!$A$7,'Definitionen Abrg'!D156,IF('Formular FR Entschädigungen'!$A$32='Definitionen Abrg'!$A$8,'Definitionen Abrg'!D186)))))))</f>
        <v>FALSCH</v>
      </c>
      <c r="S36" s="39" t="str">
        <f>IF('Formular FR Entschädigungen'!$A$33='Definitionen Abrg'!$A$2,"- vide -",IF('Formular FR Entschädigungen'!$A$33='Definitionen Abrg'!$A$3,'Definitionen Abrg'!B36,IF('Formular FR Entschädigungen'!$A$33='Definitionen Abrg'!$A$4,'Definitionen Abrg'!B67,IF('Formular FR Entschädigungen'!$A$33='Definitionen Abrg'!$A$5,'Definitionen Abrg'!B96,IF('Formular FR Entschädigungen'!$A$33='Definitionen Abrg'!$A$6,'Definitionen Abrg'!B126,IF('Formular FR Entschädigungen'!$A$33='Definitionen Abrg'!$A$7,'Definitionen Abrg'!B156,IF('Formular FR Entschädigungen'!$A$33='Definitionen Abrg'!$A$8,'Definitionen Abrg'!B186)))))))</f>
        <v>- vide -</v>
      </c>
      <c r="T36" s="40" t="str">
        <f>IF('Formular FR Entschädigungen'!$A$33='Definitionen Abrg'!$A$2,"FALSCH",IF('Formular FR Entschädigungen'!$A$33='Definitionen Abrg'!$A$3,'Definitionen Abrg'!C36,IF('Formular FR Entschädigungen'!$A$33='Definitionen Abrg'!$A$4,'Definitionen Abrg'!C67,IF('Formular FR Entschädigungen'!$A$33='Definitionen Abrg'!$A$5,'Definitionen Abrg'!C96,IF('Formular FR Entschädigungen'!$A$33='Definitionen Abrg'!$A$6,'Definitionen Abrg'!C126,IF('Formular FR Entschädigungen'!$A$33='Definitionen Abrg'!$A$7,'Definitionen Abrg'!C156,IF('Formular FR Entschädigungen'!$A$33='Definitionen Abrg'!$A$8,'Definitionen Abrg'!C186)))))))</f>
        <v>FALSCH</v>
      </c>
      <c r="U36" s="41" t="str">
        <f>IF('Formular FR Entschädigungen'!$A$33='Definitionen Abrg'!$A$2,"FALSCH",IF('Formular FR Entschädigungen'!$A$33='Definitionen Abrg'!$A$3,'Definitionen Abrg'!D36,IF('Formular FR Entschädigungen'!$A$33='Definitionen Abrg'!$A$4,'Definitionen Abrg'!D67,IF('Formular FR Entschädigungen'!$A$33='Definitionen Abrg'!$A$5,'Definitionen Abrg'!D96,IF('Formular FR Entschädigungen'!$A$33='Definitionen Abrg'!$A$6,'Definitionen Abrg'!D126,IF('Formular FR Entschädigungen'!$A$33='Definitionen Abrg'!$A$7,'Definitionen Abrg'!D156,IF('Formular FR Entschädigungen'!$A$33='Definitionen Abrg'!$A$8,'Definitionen Abrg'!D186)))))))</f>
        <v>FALSCH</v>
      </c>
    </row>
    <row r="37" spans="1:21" ht="14.25" x14ac:dyDescent="0.2">
      <c r="A37" s="25"/>
      <c r="B37" s="15" t="s">
        <v>41</v>
      </c>
      <c r="C37" s="23"/>
      <c r="D37" s="24"/>
      <c r="G37" s="39" t="str">
        <f>IF('Formular FR Entschädigungen'!$A$30='Definitionen Abrg'!$A$2,"- vide -",IF('Formular FR Entschädigungen'!$A$30='Definitionen Abrg'!$A$3,'Definitionen Abrg'!B37,IF('Formular FR Entschädigungen'!$A$30='Definitionen Abrg'!$A$4,'Definitionen Abrg'!B68,IF('Formular FR Entschädigungen'!$A$30='Definitionen Abrg'!$A$5,'Definitionen Abrg'!B97,IF('Formular FR Entschädigungen'!$A$30='Definitionen Abrg'!$A$6,'Definitionen Abrg'!B127,IF('Formular FR Entschädigungen'!$A$30='Definitionen Abrg'!$A$7,'Definitionen Abrg'!B157,IF('Formular FR Entschädigungen'!$A$30='Definitionen Abrg'!$A$8,'Definitionen Abrg'!B187)))))))</f>
        <v>- vide -</v>
      </c>
      <c r="H37" s="40" t="b">
        <f>IF('Formular FR Entschädigungen'!$A$30='Definitionen Abrg'!$A$3,'Definitionen Abrg'!C37,IF('Formular FR Entschädigungen'!$A$30='Definitionen Abrg'!$A$4,'Definitionen Abrg'!C68,IF('Formular FR Entschädigungen'!$A$30='Definitionen Abrg'!$A$5,'Definitionen Abrg'!C97,IF('Formular FR Entschädigungen'!$A$30='Definitionen Abrg'!$A$6,'Definitionen Abrg'!C127,IF('Formular FR Entschädigungen'!$A$30='Definitionen Abrg'!$A$7,'Definitionen Abrg'!C157,IF('Formular FR Entschädigungen'!$A$30='Definitionen Abrg'!$A$8,'Definitionen Abrg'!C187))))))</f>
        <v>0</v>
      </c>
      <c r="I37" s="41" t="b">
        <f>IF('Formular FR Entschädigungen'!$A$30='Definitionen Abrg'!$A$3,'Definitionen Abrg'!D37,IF('Formular FR Entschädigungen'!$A$30='Definitionen Abrg'!$A$4,'Definitionen Abrg'!D68,IF('Formular FR Entschädigungen'!$A$30='Definitionen Abrg'!$A$5,'Definitionen Abrg'!D97,IF('Formular FR Entschädigungen'!$A$30='Definitionen Abrg'!$A$6,'Definitionen Abrg'!D127,IF('Formular FR Entschädigungen'!$A$30='Definitionen Abrg'!$A$7,'Definitionen Abrg'!D157,IF('Formular FR Entschädigungen'!$A$30='Definitionen Abrg'!$A$8,'Definitionen Abrg'!D187))))))</f>
        <v>0</v>
      </c>
      <c r="K37" s="39" t="str">
        <f>IF('Formular FR Entschädigungen'!$A$31='Definitionen Abrg'!$A$2,"- vide -",IF('Formular FR Entschädigungen'!$A$31='Definitionen Abrg'!$A$3,'Definitionen Abrg'!B37,IF('Formular FR Entschädigungen'!$A$31='Definitionen Abrg'!$A$4,'Definitionen Abrg'!B68,IF('Formular FR Entschädigungen'!$A$31='Definitionen Abrg'!$A$5,'Definitionen Abrg'!B97,IF('Formular FR Entschädigungen'!$A$31='Definitionen Abrg'!$A$6,'Definitionen Abrg'!B127,IF('Formular FR Entschädigungen'!$A$31='Definitionen Abrg'!$A$7,'Definitionen Abrg'!B157,IF('Formular FR Entschädigungen'!$A$31='Definitionen Abrg'!$A$8,'Definitionen Abrg'!B187)))))))</f>
        <v>- vide -</v>
      </c>
      <c r="L37" s="40" t="str">
        <f>IF('Formular FR Entschädigungen'!$A$31='Definitionen Abrg'!$A$2,"FALSCH",IF('Formular FR Entschädigungen'!$A$31='Definitionen Abrg'!$A$3,'Definitionen Abrg'!C37,IF('Formular FR Entschädigungen'!$A$31='Definitionen Abrg'!$A$4,'Definitionen Abrg'!C68,IF('Formular FR Entschädigungen'!$A$31='Definitionen Abrg'!$A$5,'Definitionen Abrg'!C97,IF('Formular FR Entschädigungen'!$A$31='Definitionen Abrg'!$A$6,'Definitionen Abrg'!C127,IF('Formular FR Entschädigungen'!$A$31='Definitionen Abrg'!$A$7,'Definitionen Abrg'!C157,IF('Formular FR Entschädigungen'!$A$31='Definitionen Abrg'!$A$8,'Definitionen Abrg'!C187)))))))</f>
        <v>FALSCH</v>
      </c>
      <c r="M37" s="41" t="str">
        <f>IF('Formular FR Entschädigungen'!$A$31='Definitionen Abrg'!$A$2,"FALSCH",IF('Formular FR Entschädigungen'!$A$31='Definitionen Abrg'!$A$3,'Definitionen Abrg'!D37,IF('Formular FR Entschädigungen'!$A$31='Definitionen Abrg'!$A$4,'Definitionen Abrg'!D68,IF('Formular FR Entschädigungen'!$A$31='Definitionen Abrg'!$A$5,'Definitionen Abrg'!D97,IF('Formular FR Entschädigungen'!$A$31='Definitionen Abrg'!$A$6,'Definitionen Abrg'!D127,IF('Formular FR Entschädigungen'!$A$31='Definitionen Abrg'!$A$7,'Definitionen Abrg'!D157,IF('Formular FR Entschädigungen'!$A$31='Definitionen Abrg'!$A$8,'Definitionen Abrg'!D187)))))))</f>
        <v>FALSCH</v>
      </c>
      <c r="O37" s="39" t="str">
        <f>IF('Formular FR Entschädigungen'!$A$32='Definitionen Abrg'!$A$2,"- vide -",IF('Formular FR Entschädigungen'!$A$32='Definitionen Abrg'!$A$3,'Definitionen Abrg'!B37,IF('Formular FR Entschädigungen'!$A$32='Definitionen Abrg'!$A$4,'Definitionen Abrg'!B68,IF('Formular FR Entschädigungen'!$A$32='Definitionen Abrg'!$A$5,'Definitionen Abrg'!B97,IF('Formular FR Entschädigungen'!$A$32='Definitionen Abrg'!$A$6,'Definitionen Abrg'!B127,IF('Formular FR Entschädigungen'!$A$32='Definitionen Abrg'!$A$7,'Definitionen Abrg'!B157,IF('Formular FR Entschädigungen'!$A$32='Definitionen Abrg'!$A$8,'Definitionen Abrg'!B187)))))))</f>
        <v>- vide -</v>
      </c>
      <c r="P37" s="40" t="str">
        <f>IF('Formular FR Entschädigungen'!$A$32='Definitionen Abrg'!$A$2,"FALSCH",IF('Formular FR Entschädigungen'!$A$32='Definitionen Abrg'!$A$3,'Definitionen Abrg'!C37,IF('Formular FR Entschädigungen'!$A$32='Definitionen Abrg'!$A$4,'Definitionen Abrg'!C68,IF('Formular FR Entschädigungen'!$A$32='Definitionen Abrg'!$A$5,'Definitionen Abrg'!C97,IF('Formular FR Entschädigungen'!$A$32='Definitionen Abrg'!$A$6,'Definitionen Abrg'!C127,IF('Formular FR Entschädigungen'!$A$32='Definitionen Abrg'!$A$7,'Definitionen Abrg'!C157,IF('Formular FR Entschädigungen'!$A$32='Definitionen Abrg'!$A$8,'Definitionen Abrg'!C187)))))))</f>
        <v>FALSCH</v>
      </c>
      <c r="Q37" s="41" t="str">
        <f>IF('Formular FR Entschädigungen'!$A$32='Definitionen Abrg'!$A$2,"FALSCH",IF('Formular FR Entschädigungen'!$A$32='Definitionen Abrg'!$A$3,'Definitionen Abrg'!D37,IF('Formular FR Entschädigungen'!$A$32='Definitionen Abrg'!$A$4,'Definitionen Abrg'!D68,IF('Formular FR Entschädigungen'!$A$32='Definitionen Abrg'!$A$5,'Definitionen Abrg'!D97,IF('Formular FR Entschädigungen'!$A$32='Definitionen Abrg'!$A$6,'Definitionen Abrg'!D127,IF('Formular FR Entschädigungen'!$A$32='Definitionen Abrg'!$A$7,'Definitionen Abrg'!D157,IF('Formular FR Entschädigungen'!$A$32='Definitionen Abrg'!$A$8,'Definitionen Abrg'!D187)))))))</f>
        <v>FALSCH</v>
      </c>
      <c r="S37" s="39" t="str">
        <f>IF('Formular FR Entschädigungen'!$A$33='Definitionen Abrg'!$A$2,"- vide -",IF('Formular FR Entschädigungen'!$A$33='Definitionen Abrg'!$A$3,'Definitionen Abrg'!B37,IF('Formular FR Entschädigungen'!$A$33='Definitionen Abrg'!$A$4,'Definitionen Abrg'!B68,IF('Formular FR Entschädigungen'!$A$33='Definitionen Abrg'!$A$5,'Definitionen Abrg'!B97,IF('Formular FR Entschädigungen'!$A$33='Definitionen Abrg'!$A$6,'Definitionen Abrg'!B127,IF('Formular FR Entschädigungen'!$A$33='Definitionen Abrg'!$A$7,'Definitionen Abrg'!B157,IF('Formular FR Entschädigungen'!$A$33='Definitionen Abrg'!$A$8,'Definitionen Abrg'!B187)))))))</f>
        <v>- vide -</v>
      </c>
      <c r="T37" s="40" t="str">
        <f>IF('Formular FR Entschädigungen'!$A$33='Definitionen Abrg'!$A$2,"FALSCH",IF('Formular FR Entschädigungen'!$A$33='Definitionen Abrg'!$A$3,'Definitionen Abrg'!C37,IF('Formular FR Entschädigungen'!$A$33='Definitionen Abrg'!$A$4,'Definitionen Abrg'!C68,IF('Formular FR Entschädigungen'!$A$33='Definitionen Abrg'!$A$5,'Definitionen Abrg'!C97,IF('Formular FR Entschädigungen'!$A$33='Definitionen Abrg'!$A$6,'Definitionen Abrg'!C127,IF('Formular FR Entschädigungen'!$A$33='Definitionen Abrg'!$A$7,'Definitionen Abrg'!C157,IF('Formular FR Entschädigungen'!$A$33='Definitionen Abrg'!$A$8,'Definitionen Abrg'!C187)))))))</f>
        <v>FALSCH</v>
      </c>
      <c r="U37" s="41" t="str">
        <f>IF('Formular FR Entschädigungen'!$A$33='Definitionen Abrg'!$A$2,"FALSCH",IF('Formular FR Entschädigungen'!$A$33='Definitionen Abrg'!$A$3,'Definitionen Abrg'!D37,IF('Formular FR Entschädigungen'!$A$33='Definitionen Abrg'!$A$4,'Definitionen Abrg'!D68,IF('Formular FR Entschädigungen'!$A$33='Definitionen Abrg'!$A$5,'Definitionen Abrg'!D97,IF('Formular FR Entschädigungen'!$A$33='Definitionen Abrg'!$A$6,'Definitionen Abrg'!D127,IF('Formular FR Entschädigungen'!$A$33='Definitionen Abrg'!$A$7,'Definitionen Abrg'!D157,IF('Formular FR Entschädigungen'!$A$33='Definitionen Abrg'!$A$8,'Definitionen Abrg'!D187)))))))</f>
        <v>FALSCH</v>
      </c>
    </row>
    <row r="38" spans="1:21" ht="14.25" x14ac:dyDescent="0.2">
      <c r="A38" s="25"/>
      <c r="B38" s="15" t="s">
        <v>41</v>
      </c>
      <c r="C38" s="23"/>
      <c r="D38" s="24"/>
      <c r="G38" s="39" t="str">
        <f>IF('Formular FR Entschädigungen'!$A$30='Definitionen Abrg'!$A$2,"- vide -",IF('Formular FR Entschädigungen'!$A$30='Definitionen Abrg'!$A$3,'Definitionen Abrg'!B38,IF('Formular FR Entschädigungen'!$A$30='Definitionen Abrg'!$A$4,'Definitionen Abrg'!B69,IF('Formular FR Entschädigungen'!$A$30='Definitionen Abrg'!$A$5,'Definitionen Abrg'!B98,IF('Formular FR Entschädigungen'!$A$30='Definitionen Abrg'!$A$6,'Definitionen Abrg'!B128,IF('Formular FR Entschädigungen'!$A$30='Definitionen Abrg'!$A$7,'Definitionen Abrg'!B158,IF('Formular FR Entschädigungen'!$A$30='Definitionen Abrg'!$A$8,'Definitionen Abrg'!B188)))))))</f>
        <v>- vide -</v>
      </c>
      <c r="H38" s="40" t="b">
        <f>IF('Formular FR Entschädigungen'!$A$30='Definitionen Abrg'!$A$3,'Definitionen Abrg'!C38,IF('Formular FR Entschädigungen'!$A$30='Definitionen Abrg'!$A$4,'Definitionen Abrg'!C69,IF('Formular FR Entschädigungen'!$A$30='Definitionen Abrg'!$A$5,'Definitionen Abrg'!C98,IF('Formular FR Entschädigungen'!$A$30='Definitionen Abrg'!$A$6,'Definitionen Abrg'!C128,IF('Formular FR Entschädigungen'!$A$30='Definitionen Abrg'!$A$7,'Definitionen Abrg'!C158,IF('Formular FR Entschädigungen'!$A$30='Definitionen Abrg'!$A$8,'Definitionen Abrg'!C188))))))</f>
        <v>0</v>
      </c>
      <c r="I38" s="41" t="b">
        <f>IF('Formular FR Entschädigungen'!$A$30='Definitionen Abrg'!$A$3,'Definitionen Abrg'!D38,IF('Formular FR Entschädigungen'!$A$30='Definitionen Abrg'!$A$4,'Definitionen Abrg'!D69,IF('Formular FR Entschädigungen'!$A$30='Definitionen Abrg'!$A$5,'Definitionen Abrg'!D98,IF('Formular FR Entschädigungen'!$A$30='Definitionen Abrg'!$A$6,'Definitionen Abrg'!D128,IF('Formular FR Entschädigungen'!$A$30='Definitionen Abrg'!$A$7,'Definitionen Abrg'!D158,IF('Formular FR Entschädigungen'!$A$30='Definitionen Abrg'!$A$8,'Definitionen Abrg'!D188))))))</f>
        <v>0</v>
      </c>
      <c r="K38" s="39" t="str">
        <f>IF('Formular FR Entschädigungen'!$A$31='Definitionen Abrg'!$A$2,"- vide -",IF('Formular FR Entschädigungen'!$A$31='Definitionen Abrg'!$A$3,'Definitionen Abrg'!B38,IF('Formular FR Entschädigungen'!$A$31='Definitionen Abrg'!$A$4,'Definitionen Abrg'!B69,IF('Formular FR Entschädigungen'!$A$31='Definitionen Abrg'!$A$5,'Definitionen Abrg'!B98,IF('Formular FR Entschädigungen'!$A$31='Definitionen Abrg'!$A$6,'Definitionen Abrg'!B128,IF('Formular FR Entschädigungen'!$A$31='Definitionen Abrg'!$A$7,'Definitionen Abrg'!B158,IF('Formular FR Entschädigungen'!$A$31='Definitionen Abrg'!$A$8,'Definitionen Abrg'!B188)))))))</f>
        <v>- vide -</v>
      </c>
      <c r="L38" s="40" t="str">
        <f>IF('Formular FR Entschädigungen'!$A$31='Definitionen Abrg'!$A$2,"FALSCH",IF('Formular FR Entschädigungen'!$A$31='Definitionen Abrg'!$A$3,'Definitionen Abrg'!C38,IF('Formular FR Entschädigungen'!$A$31='Definitionen Abrg'!$A$4,'Definitionen Abrg'!C69,IF('Formular FR Entschädigungen'!$A$31='Definitionen Abrg'!$A$5,'Definitionen Abrg'!C98,IF('Formular FR Entschädigungen'!$A$31='Definitionen Abrg'!$A$6,'Definitionen Abrg'!C128,IF('Formular FR Entschädigungen'!$A$31='Definitionen Abrg'!$A$7,'Definitionen Abrg'!C158,IF('Formular FR Entschädigungen'!$A$31='Definitionen Abrg'!$A$8,'Definitionen Abrg'!C188)))))))</f>
        <v>FALSCH</v>
      </c>
      <c r="M38" s="41" t="str">
        <f>IF('Formular FR Entschädigungen'!$A$31='Definitionen Abrg'!$A$2,"FALSCH",IF('Formular FR Entschädigungen'!$A$31='Definitionen Abrg'!$A$3,'Definitionen Abrg'!D38,IF('Formular FR Entschädigungen'!$A$31='Definitionen Abrg'!$A$4,'Definitionen Abrg'!D69,IF('Formular FR Entschädigungen'!$A$31='Definitionen Abrg'!$A$5,'Definitionen Abrg'!D98,IF('Formular FR Entschädigungen'!$A$31='Definitionen Abrg'!$A$6,'Definitionen Abrg'!D128,IF('Formular FR Entschädigungen'!$A$31='Definitionen Abrg'!$A$7,'Definitionen Abrg'!D158,IF('Formular FR Entschädigungen'!$A$31='Definitionen Abrg'!$A$8,'Definitionen Abrg'!D188)))))))</f>
        <v>FALSCH</v>
      </c>
      <c r="O38" s="39" t="str">
        <f>IF('Formular FR Entschädigungen'!$A$32='Definitionen Abrg'!$A$2,"- vide -",IF('Formular FR Entschädigungen'!$A$32='Definitionen Abrg'!$A$3,'Definitionen Abrg'!B38,IF('Formular FR Entschädigungen'!$A$32='Definitionen Abrg'!$A$4,'Definitionen Abrg'!B69,IF('Formular FR Entschädigungen'!$A$32='Definitionen Abrg'!$A$5,'Definitionen Abrg'!B98,IF('Formular FR Entschädigungen'!$A$32='Definitionen Abrg'!$A$6,'Definitionen Abrg'!B128,IF('Formular FR Entschädigungen'!$A$32='Definitionen Abrg'!$A$7,'Definitionen Abrg'!B158,IF('Formular FR Entschädigungen'!$A$32='Definitionen Abrg'!$A$8,'Definitionen Abrg'!B188)))))))</f>
        <v>- vide -</v>
      </c>
      <c r="P38" s="40" t="str">
        <f>IF('Formular FR Entschädigungen'!$A$32='Definitionen Abrg'!$A$2,"FALSCH",IF('Formular FR Entschädigungen'!$A$32='Definitionen Abrg'!$A$3,'Definitionen Abrg'!C38,IF('Formular FR Entschädigungen'!$A$32='Definitionen Abrg'!$A$4,'Definitionen Abrg'!C69,IF('Formular FR Entschädigungen'!$A$32='Definitionen Abrg'!$A$5,'Definitionen Abrg'!C98,IF('Formular FR Entschädigungen'!$A$32='Definitionen Abrg'!$A$6,'Definitionen Abrg'!C128,IF('Formular FR Entschädigungen'!$A$32='Definitionen Abrg'!$A$7,'Definitionen Abrg'!C158,IF('Formular FR Entschädigungen'!$A$32='Definitionen Abrg'!$A$8,'Definitionen Abrg'!C188)))))))</f>
        <v>FALSCH</v>
      </c>
      <c r="Q38" s="41" t="str">
        <f>IF('Formular FR Entschädigungen'!$A$32='Definitionen Abrg'!$A$2,"FALSCH",IF('Formular FR Entschädigungen'!$A$32='Definitionen Abrg'!$A$3,'Definitionen Abrg'!D38,IF('Formular FR Entschädigungen'!$A$32='Definitionen Abrg'!$A$4,'Definitionen Abrg'!D69,IF('Formular FR Entschädigungen'!$A$32='Definitionen Abrg'!$A$5,'Definitionen Abrg'!D98,IF('Formular FR Entschädigungen'!$A$32='Definitionen Abrg'!$A$6,'Definitionen Abrg'!D128,IF('Formular FR Entschädigungen'!$A$32='Definitionen Abrg'!$A$7,'Definitionen Abrg'!D158,IF('Formular FR Entschädigungen'!$A$32='Definitionen Abrg'!$A$8,'Definitionen Abrg'!D188)))))))</f>
        <v>FALSCH</v>
      </c>
      <c r="S38" s="39" t="str">
        <f>IF('Formular FR Entschädigungen'!$A$33='Definitionen Abrg'!$A$2,"- vide -",IF('Formular FR Entschädigungen'!$A$33='Definitionen Abrg'!$A$3,'Definitionen Abrg'!B38,IF('Formular FR Entschädigungen'!$A$33='Definitionen Abrg'!$A$4,'Definitionen Abrg'!B69,IF('Formular FR Entschädigungen'!$A$33='Definitionen Abrg'!$A$5,'Definitionen Abrg'!B98,IF('Formular FR Entschädigungen'!$A$33='Definitionen Abrg'!$A$6,'Definitionen Abrg'!B128,IF('Formular FR Entschädigungen'!$A$33='Definitionen Abrg'!$A$7,'Definitionen Abrg'!B158,IF('Formular FR Entschädigungen'!$A$33='Definitionen Abrg'!$A$8,'Definitionen Abrg'!B188)))))))</f>
        <v>- vide -</v>
      </c>
      <c r="T38" s="40" t="str">
        <f>IF('Formular FR Entschädigungen'!$A$33='Definitionen Abrg'!$A$2,"FALSCH",IF('Formular FR Entschädigungen'!$A$33='Definitionen Abrg'!$A$3,'Definitionen Abrg'!C38,IF('Formular FR Entschädigungen'!$A$33='Definitionen Abrg'!$A$4,'Definitionen Abrg'!C69,IF('Formular FR Entschädigungen'!$A$33='Definitionen Abrg'!$A$5,'Definitionen Abrg'!C98,IF('Formular FR Entschädigungen'!$A$33='Definitionen Abrg'!$A$6,'Definitionen Abrg'!C128,IF('Formular FR Entschädigungen'!$A$33='Definitionen Abrg'!$A$7,'Definitionen Abrg'!C158,IF('Formular FR Entschädigungen'!$A$33='Definitionen Abrg'!$A$8,'Definitionen Abrg'!C188)))))))</f>
        <v>FALSCH</v>
      </c>
      <c r="U38" s="41" t="str">
        <f>IF('Formular FR Entschädigungen'!$A$33='Definitionen Abrg'!$A$2,"FALSCH",IF('Formular FR Entschädigungen'!$A$33='Definitionen Abrg'!$A$3,'Definitionen Abrg'!D38,IF('Formular FR Entschädigungen'!$A$33='Definitionen Abrg'!$A$4,'Definitionen Abrg'!D69,IF('Formular FR Entschädigungen'!$A$33='Definitionen Abrg'!$A$5,'Definitionen Abrg'!D98,IF('Formular FR Entschädigungen'!$A$33='Definitionen Abrg'!$A$6,'Definitionen Abrg'!D128,IF('Formular FR Entschädigungen'!$A$33='Definitionen Abrg'!$A$7,'Definitionen Abrg'!D158,IF('Formular FR Entschädigungen'!$A$33='Definitionen Abrg'!$A$8,'Definitionen Abrg'!D188)))))))</f>
        <v>FALSCH</v>
      </c>
    </row>
    <row r="39" spans="1:21" ht="14.25" x14ac:dyDescent="0.2">
      <c r="A39" s="25"/>
      <c r="B39" s="15" t="s">
        <v>41</v>
      </c>
      <c r="C39" s="23"/>
      <c r="D39" s="24"/>
      <c r="G39" s="39" t="str">
        <f>IF('Formular FR Entschädigungen'!$A$30='Definitionen Abrg'!$A$2,"- vide -",IF('Formular FR Entschädigungen'!$A$30='Definitionen Abrg'!$A$3,'Definitionen Abrg'!B39,IF('Formular FR Entschädigungen'!$A$30='Definitionen Abrg'!$A$4,'Definitionen Abrg'!B70,IF('Formular FR Entschädigungen'!$A$30='Definitionen Abrg'!$A$5,'Definitionen Abrg'!B99,IF('Formular FR Entschädigungen'!$A$30='Definitionen Abrg'!$A$6,'Definitionen Abrg'!B129,IF('Formular FR Entschädigungen'!$A$30='Definitionen Abrg'!$A$7,'Definitionen Abrg'!B159,IF('Formular FR Entschädigungen'!$A$30='Definitionen Abrg'!$A$8,'Definitionen Abrg'!B189)))))))</f>
        <v>- vide -</v>
      </c>
      <c r="H39" s="40" t="b">
        <f>IF('Formular FR Entschädigungen'!$A$30='Definitionen Abrg'!$A$3,'Definitionen Abrg'!C39,IF('Formular FR Entschädigungen'!$A$30='Definitionen Abrg'!$A$4,'Definitionen Abrg'!C70,IF('Formular FR Entschädigungen'!$A$30='Definitionen Abrg'!$A$5,'Definitionen Abrg'!C99,IF('Formular FR Entschädigungen'!$A$30='Definitionen Abrg'!$A$6,'Definitionen Abrg'!C129,IF('Formular FR Entschädigungen'!$A$30='Definitionen Abrg'!$A$7,'Definitionen Abrg'!C159,IF('Formular FR Entschädigungen'!$A$30='Definitionen Abrg'!$A$8,'Definitionen Abrg'!C189))))))</f>
        <v>0</v>
      </c>
      <c r="I39" s="41" t="b">
        <f>IF('Formular FR Entschädigungen'!$A$30='Definitionen Abrg'!$A$3,'Definitionen Abrg'!D39,IF('Formular FR Entschädigungen'!$A$30='Definitionen Abrg'!$A$4,'Definitionen Abrg'!D70,IF('Formular FR Entschädigungen'!$A$30='Definitionen Abrg'!$A$5,'Definitionen Abrg'!D99,IF('Formular FR Entschädigungen'!$A$30='Definitionen Abrg'!$A$6,'Definitionen Abrg'!D129,IF('Formular FR Entschädigungen'!$A$30='Definitionen Abrg'!$A$7,'Definitionen Abrg'!D159,IF('Formular FR Entschädigungen'!$A$30='Definitionen Abrg'!$A$8,'Definitionen Abrg'!D189))))))</f>
        <v>0</v>
      </c>
      <c r="K39" s="39" t="str">
        <f>IF('Formular FR Entschädigungen'!$A$31='Definitionen Abrg'!$A$2,"- vide -",IF('Formular FR Entschädigungen'!$A$31='Definitionen Abrg'!$A$3,'Definitionen Abrg'!B39,IF('Formular FR Entschädigungen'!$A$31='Definitionen Abrg'!$A$4,'Definitionen Abrg'!B70,IF('Formular FR Entschädigungen'!$A$31='Definitionen Abrg'!$A$5,'Definitionen Abrg'!B99,IF('Formular FR Entschädigungen'!$A$31='Definitionen Abrg'!$A$6,'Definitionen Abrg'!B129,IF('Formular FR Entschädigungen'!$A$31='Definitionen Abrg'!$A$7,'Definitionen Abrg'!B159,IF('Formular FR Entschädigungen'!$A$31='Definitionen Abrg'!$A$8,'Definitionen Abrg'!B189)))))))</f>
        <v>- vide -</v>
      </c>
      <c r="L39" s="40" t="str">
        <f>IF('Formular FR Entschädigungen'!$A$31='Definitionen Abrg'!$A$2,"FALSCH",IF('Formular FR Entschädigungen'!$A$31='Definitionen Abrg'!$A$3,'Definitionen Abrg'!C39,IF('Formular FR Entschädigungen'!$A$31='Definitionen Abrg'!$A$4,'Definitionen Abrg'!C70,IF('Formular FR Entschädigungen'!$A$31='Definitionen Abrg'!$A$5,'Definitionen Abrg'!C99,IF('Formular FR Entschädigungen'!$A$31='Definitionen Abrg'!$A$6,'Definitionen Abrg'!C129,IF('Formular FR Entschädigungen'!$A$31='Definitionen Abrg'!$A$7,'Definitionen Abrg'!C159,IF('Formular FR Entschädigungen'!$A$31='Definitionen Abrg'!$A$8,'Definitionen Abrg'!C189)))))))</f>
        <v>FALSCH</v>
      </c>
      <c r="M39" s="41" t="str">
        <f>IF('Formular FR Entschädigungen'!$A$31='Definitionen Abrg'!$A$2,"FALSCH",IF('Formular FR Entschädigungen'!$A$31='Definitionen Abrg'!$A$3,'Definitionen Abrg'!D39,IF('Formular FR Entschädigungen'!$A$31='Definitionen Abrg'!$A$4,'Definitionen Abrg'!D70,IF('Formular FR Entschädigungen'!$A$31='Definitionen Abrg'!$A$5,'Definitionen Abrg'!D99,IF('Formular FR Entschädigungen'!$A$31='Definitionen Abrg'!$A$6,'Definitionen Abrg'!D129,IF('Formular FR Entschädigungen'!$A$31='Definitionen Abrg'!$A$7,'Definitionen Abrg'!D159,IF('Formular FR Entschädigungen'!$A$31='Definitionen Abrg'!$A$8,'Definitionen Abrg'!D189)))))))</f>
        <v>FALSCH</v>
      </c>
      <c r="O39" s="39" t="str">
        <f>IF('Formular FR Entschädigungen'!$A$32='Definitionen Abrg'!$A$2,"- vide -",IF('Formular FR Entschädigungen'!$A$32='Definitionen Abrg'!$A$3,'Definitionen Abrg'!B39,IF('Formular FR Entschädigungen'!$A$32='Definitionen Abrg'!$A$4,'Definitionen Abrg'!B70,IF('Formular FR Entschädigungen'!$A$32='Definitionen Abrg'!$A$5,'Definitionen Abrg'!B99,IF('Formular FR Entschädigungen'!$A$32='Definitionen Abrg'!$A$6,'Definitionen Abrg'!B129,IF('Formular FR Entschädigungen'!$A$32='Definitionen Abrg'!$A$7,'Definitionen Abrg'!B159,IF('Formular FR Entschädigungen'!$A$32='Definitionen Abrg'!$A$8,'Definitionen Abrg'!B189)))))))</f>
        <v>- vide -</v>
      </c>
      <c r="P39" s="40" t="str">
        <f>IF('Formular FR Entschädigungen'!$A$32='Definitionen Abrg'!$A$2,"FALSCH",IF('Formular FR Entschädigungen'!$A$32='Definitionen Abrg'!$A$3,'Definitionen Abrg'!C39,IF('Formular FR Entschädigungen'!$A$32='Definitionen Abrg'!$A$4,'Definitionen Abrg'!C70,IF('Formular FR Entschädigungen'!$A$32='Definitionen Abrg'!$A$5,'Definitionen Abrg'!C99,IF('Formular FR Entschädigungen'!$A$32='Definitionen Abrg'!$A$6,'Definitionen Abrg'!C129,IF('Formular FR Entschädigungen'!$A$32='Definitionen Abrg'!$A$7,'Definitionen Abrg'!C159,IF('Formular FR Entschädigungen'!$A$32='Definitionen Abrg'!$A$8,'Definitionen Abrg'!C189)))))))</f>
        <v>FALSCH</v>
      </c>
      <c r="Q39" s="41" t="str">
        <f>IF('Formular FR Entschädigungen'!$A$32='Definitionen Abrg'!$A$2,"FALSCH",IF('Formular FR Entschädigungen'!$A$32='Definitionen Abrg'!$A$3,'Definitionen Abrg'!D39,IF('Formular FR Entschädigungen'!$A$32='Definitionen Abrg'!$A$4,'Definitionen Abrg'!D70,IF('Formular FR Entschädigungen'!$A$32='Definitionen Abrg'!$A$5,'Definitionen Abrg'!D99,IF('Formular FR Entschädigungen'!$A$32='Definitionen Abrg'!$A$6,'Definitionen Abrg'!D129,IF('Formular FR Entschädigungen'!$A$32='Definitionen Abrg'!$A$7,'Definitionen Abrg'!D159,IF('Formular FR Entschädigungen'!$A$32='Definitionen Abrg'!$A$8,'Definitionen Abrg'!D189)))))))</f>
        <v>FALSCH</v>
      </c>
      <c r="S39" s="39" t="str">
        <f>IF('Formular FR Entschädigungen'!$A$33='Definitionen Abrg'!$A$2,"- vide -",IF('Formular FR Entschädigungen'!$A$33='Definitionen Abrg'!$A$3,'Definitionen Abrg'!B39,IF('Formular FR Entschädigungen'!$A$33='Definitionen Abrg'!$A$4,'Definitionen Abrg'!B70,IF('Formular FR Entschädigungen'!$A$33='Definitionen Abrg'!$A$5,'Definitionen Abrg'!B99,IF('Formular FR Entschädigungen'!$A$33='Definitionen Abrg'!$A$6,'Definitionen Abrg'!B129,IF('Formular FR Entschädigungen'!$A$33='Definitionen Abrg'!$A$7,'Definitionen Abrg'!B159,IF('Formular FR Entschädigungen'!$A$33='Definitionen Abrg'!$A$8,'Definitionen Abrg'!B189)))))))</f>
        <v>- vide -</v>
      </c>
      <c r="T39" s="40" t="str">
        <f>IF('Formular FR Entschädigungen'!$A$33='Definitionen Abrg'!$A$2,"FALSCH",IF('Formular FR Entschädigungen'!$A$33='Definitionen Abrg'!$A$3,'Definitionen Abrg'!C39,IF('Formular FR Entschädigungen'!$A$33='Definitionen Abrg'!$A$4,'Definitionen Abrg'!C70,IF('Formular FR Entschädigungen'!$A$33='Definitionen Abrg'!$A$5,'Definitionen Abrg'!C99,IF('Formular FR Entschädigungen'!$A$33='Definitionen Abrg'!$A$6,'Definitionen Abrg'!C129,IF('Formular FR Entschädigungen'!$A$33='Definitionen Abrg'!$A$7,'Definitionen Abrg'!C159,IF('Formular FR Entschädigungen'!$A$33='Definitionen Abrg'!$A$8,'Definitionen Abrg'!C189)))))))</f>
        <v>FALSCH</v>
      </c>
      <c r="U39" s="41" t="str">
        <f>IF('Formular FR Entschädigungen'!$A$33='Definitionen Abrg'!$A$2,"FALSCH",IF('Formular FR Entschädigungen'!$A$33='Definitionen Abrg'!$A$3,'Definitionen Abrg'!D39,IF('Formular FR Entschädigungen'!$A$33='Definitionen Abrg'!$A$4,'Definitionen Abrg'!D70,IF('Formular FR Entschädigungen'!$A$33='Definitionen Abrg'!$A$5,'Definitionen Abrg'!D99,IF('Formular FR Entschädigungen'!$A$33='Definitionen Abrg'!$A$6,'Definitionen Abrg'!D129,IF('Formular FR Entschädigungen'!$A$33='Definitionen Abrg'!$A$7,'Definitionen Abrg'!D159,IF('Formular FR Entschädigungen'!$A$33='Definitionen Abrg'!$A$8,'Definitionen Abrg'!D189)))))))</f>
        <v>FALSCH</v>
      </c>
    </row>
    <row r="40" spans="1:21" ht="15" thickBot="1" x14ac:dyDescent="0.25">
      <c r="A40" s="26"/>
      <c r="B40" s="27" t="s">
        <v>41</v>
      </c>
      <c r="C40" s="27"/>
      <c r="D40" s="28"/>
      <c r="G40" s="42" t="str">
        <f>IF('Formular FR Entschädigungen'!$A$30='Definitionen Abrg'!$A$2,"- vide -",IF('Formular FR Entschädigungen'!$A$30='Definitionen Abrg'!$A$3,'Definitionen Abrg'!B40,IF('Formular FR Entschädigungen'!$A$30='Definitionen Abrg'!$A$4,'Definitionen Abrg'!B71,IF('Formular FR Entschädigungen'!$A$30='Definitionen Abrg'!$A$5,'Definitionen Abrg'!B100,IF('Formular FR Entschädigungen'!$A$30='Definitionen Abrg'!$A$6,'Definitionen Abrg'!B130,IF('Formular FR Entschädigungen'!$A$30='Definitionen Abrg'!$A$7,'Definitionen Abrg'!B160,IF('Formular FR Entschädigungen'!$A$30='Definitionen Abrg'!$A$8,'Definitionen Abrg'!B190)))))))</f>
        <v>- vide -</v>
      </c>
      <c r="H40" s="43" t="b">
        <f>IF('Formular FR Entschädigungen'!$A$30='Definitionen Abrg'!$A$3,'Definitionen Abrg'!C40,IF('Formular FR Entschädigungen'!$A$30='Definitionen Abrg'!$A$4,'Definitionen Abrg'!C71,IF('Formular FR Entschädigungen'!$A$30='Definitionen Abrg'!$A$5,'Definitionen Abrg'!C100,IF('Formular FR Entschädigungen'!$A$30='Definitionen Abrg'!$A$6,'Definitionen Abrg'!C130,IF('Formular FR Entschädigungen'!$A$30='Definitionen Abrg'!$A$7,'Definitionen Abrg'!C160,IF('Formular FR Entschädigungen'!$A$30='Definitionen Abrg'!$A$8,'Definitionen Abrg'!C190))))))</f>
        <v>0</v>
      </c>
      <c r="I40" s="44" t="b">
        <f>IF('Formular FR Entschädigungen'!$A$30='Definitionen Abrg'!$A$3,'Definitionen Abrg'!D40,IF('Formular FR Entschädigungen'!$A$30='Definitionen Abrg'!$A$4,'Definitionen Abrg'!D71,IF('Formular FR Entschädigungen'!$A$30='Definitionen Abrg'!$A$5,'Definitionen Abrg'!D100,IF('Formular FR Entschädigungen'!$A$30='Definitionen Abrg'!$A$6,'Definitionen Abrg'!D130,IF('Formular FR Entschädigungen'!$A$30='Definitionen Abrg'!$A$7,'Definitionen Abrg'!D160,IF('Formular FR Entschädigungen'!$A$30='Definitionen Abrg'!$A$8,'Definitionen Abrg'!D190))))))</f>
        <v>0</v>
      </c>
      <c r="K40" s="42" t="str">
        <f>IF('Formular FR Entschädigungen'!$A$31='Definitionen Abrg'!$A$2,"- vide -",IF('Formular FR Entschädigungen'!$A$31='Definitionen Abrg'!$A$3,'Definitionen Abrg'!B40,IF('Formular FR Entschädigungen'!$A$31='Definitionen Abrg'!$A$4,'Definitionen Abrg'!B71,IF('Formular FR Entschädigungen'!$A$31='Definitionen Abrg'!$A$5,'Definitionen Abrg'!B100,IF('Formular FR Entschädigungen'!$A$31='Definitionen Abrg'!$A$6,'Definitionen Abrg'!B130,IF('Formular FR Entschädigungen'!$A$31='Definitionen Abrg'!$A$7,'Definitionen Abrg'!B160,IF('Formular FR Entschädigungen'!$A$31='Definitionen Abrg'!$A$8,'Definitionen Abrg'!B190)))))))</f>
        <v>- vide -</v>
      </c>
      <c r="L40" s="43" t="str">
        <f>IF('Formular FR Entschädigungen'!$A$31='Definitionen Abrg'!$A$2,"FALSCH",IF('Formular FR Entschädigungen'!$A$31='Definitionen Abrg'!$A$3,'Definitionen Abrg'!C40,IF('Formular FR Entschädigungen'!$A$31='Definitionen Abrg'!$A$4,'Definitionen Abrg'!C71,IF('Formular FR Entschädigungen'!$A$31='Definitionen Abrg'!$A$5,'Definitionen Abrg'!C100,IF('Formular FR Entschädigungen'!$A$31='Definitionen Abrg'!$A$6,'Definitionen Abrg'!C130,IF('Formular FR Entschädigungen'!$A$31='Definitionen Abrg'!$A$7,'Definitionen Abrg'!C160,IF('Formular FR Entschädigungen'!$A$31='Definitionen Abrg'!$A$8,'Definitionen Abrg'!C190)))))))</f>
        <v>FALSCH</v>
      </c>
      <c r="M40" s="44" t="str">
        <f>IF('Formular FR Entschädigungen'!$A$31='Definitionen Abrg'!$A$2,"FALSCH",IF('Formular FR Entschädigungen'!$A$31='Definitionen Abrg'!$A$3,'Definitionen Abrg'!D40,IF('Formular FR Entschädigungen'!$A$31='Definitionen Abrg'!$A$4,'Definitionen Abrg'!D71,IF('Formular FR Entschädigungen'!$A$31='Definitionen Abrg'!$A$5,'Definitionen Abrg'!D100,IF('Formular FR Entschädigungen'!$A$31='Definitionen Abrg'!$A$6,'Definitionen Abrg'!D130,IF('Formular FR Entschädigungen'!$A$31='Definitionen Abrg'!$A$7,'Definitionen Abrg'!D160,IF('Formular FR Entschädigungen'!$A$31='Definitionen Abrg'!$A$8,'Definitionen Abrg'!D190)))))))</f>
        <v>FALSCH</v>
      </c>
      <c r="O40" s="42" t="str">
        <f>IF('Formular FR Entschädigungen'!$A$32='Definitionen Abrg'!$A$2,"- vide -",IF('Formular FR Entschädigungen'!$A$32='Definitionen Abrg'!$A$3,'Definitionen Abrg'!B40,IF('Formular FR Entschädigungen'!$A$32='Definitionen Abrg'!$A$4,'Definitionen Abrg'!B71,IF('Formular FR Entschädigungen'!$A$32='Definitionen Abrg'!$A$5,'Definitionen Abrg'!B100,IF('Formular FR Entschädigungen'!$A$32='Definitionen Abrg'!$A$6,'Definitionen Abrg'!B130,IF('Formular FR Entschädigungen'!$A$32='Definitionen Abrg'!$A$7,'Definitionen Abrg'!B160,IF('Formular FR Entschädigungen'!$A$32='Definitionen Abrg'!$A$8,'Definitionen Abrg'!B190)))))))</f>
        <v>- vide -</v>
      </c>
      <c r="P40" s="43" t="str">
        <f>IF('Formular FR Entschädigungen'!$A$32='Definitionen Abrg'!$A$2,"FALSCH",IF('Formular FR Entschädigungen'!$A$32='Definitionen Abrg'!$A$3,'Definitionen Abrg'!C40,IF('Formular FR Entschädigungen'!$A$32='Definitionen Abrg'!$A$4,'Definitionen Abrg'!C71,IF('Formular FR Entschädigungen'!$A$32='Definitionen Abrg'!$A$5,'Definitionen Abrg'!C100,IF('Formular FR Entschädigungen'!$A$32='Definitionen Abrg'!$A$6,'Definitionen Abrg'!C130,IF('Formular FR Entschädigungen'!$A$32='Definitionen Abrg'!$A$7,'Definitionen Abrg'!C160,IF('Formular FR Entschädigungen'!$A$32='Definitionen Abrg'!$A$8,'Definitionen Abrg'!C190)))))))</f>
        <v>FALSCH</v>
      </c>
      <c r="Q40" s="44" t="str">
        <f>IF('Formular FR Entschädigungen'!$A$32='Definitionen Abrg'!$A$2,"FALSCH",IF('Formular FR Entschädigungen'!$A$32='Definitionen Abrg'!$A$3,'Definitionen Abrg'!D40,IF('Formular FR Entschädigungen'!$A$32='Definitionen Abrg'!$A$4,'Definitionen Abrg'!D71,IF('Formular FR Entschädigungen'!$A$32='Definitionen Abrg'!$A$5,'Definitionen Abrg'!D100,IF('Formular FR Entschädigungen'!$A$32='Definitionen Abrg'!$A$6,'Definitionen Abrg'!D130,IF('Formular FR Entschädigungen'!$A$32='Definitionen Abrg'!$A$7,'Definitionen Abrg'!D160,IF('Formular FR Entschädigungen'!$A$32='Definitionen Abrg'!$A$8,'Definitionen Abrg'!D190)))))))</f>
        <v>FALSCH</v>
      </c>
      <c r="S40" s="42" t="str">
        <f>IF('Formular FR Entschädigungen'!$A$33='Definitionen Abrg'!$A$2,"- vide -",IF('Formular FR Entschädigungen'!$A$33='Definitionen Abrg'!$A$3,'Definitionen Abrg'!B40,IF('Formular FR Entschädigungen'!$A$33='Definitionen Abrg'!$A$4,'Definitionen Abrg'!B71,IF('Formular FR Entschädigungen'!$A$33='Definitionen Abrg'!$A$5,'Definitionen Abrg'!B100,IF('Formular FR Entschädigungen'!$A$33='Definitionen Abrg'!$A$6,'Definitionen Abrg'!B130,IF('Formular FR Entschädigungen'!$A$33='Definitionen Abrg'!$A$7,'Definitionen Abrg'!B160,IF('Formular FR Entschädigungen'!$A$33='Definitionen Abrg'!$A$8,'Definitionen Abrg'!B190)))))))</f>
        <v>- vide -</v>
      </c>
      <c r="T40" s="43" t="str">
        <f>IF('Formular FR Entschädigungen'!$A$33='Definitionen Abrg'!$A$2,"FALSCH",IF('Formular FR Entschädigungen'!$A$33='Definitionen Abrg'!$A$3,'Definitionen Abrg'!C40,IF('Formular FR Entschädigungen'!$A$33='Definitionen Abrg'!$A$4,'Definitionen Abrg'!C71,IF('Formular FR Entschädigungen'!$A$33='Definitionen Abrg'!$A$5,'Definitionen Abrg'!C100,IF('Formular FR Entschädigungen'!$A$33='Definitionen Abrg'!$A$6,'Definitionen Abrg'!C130,IF('Formular FR Entschädigungen'!$A$33='Definitionen Abrg'!$A$7,'Definitionen Abrg'!C160,IF('Formular FR Entschädigungen'!$A$33='Definitionen Abrg'!$A$8,'Definitionen Abrg'!C190)))))))</f>
        <v>FALSCH</v>
      </c>
      <c r="U40" s="44" t="str">
        <f>IF('Formular FR Entschädigungen'!$A$33='Definitionen Abrg'!$A$2,"FALSCH",IF('Formular FR Entschädigungen'!$A$33='Definitionen Abrg'!$A$3,'Definitionen Abrg'!D40,IF('Formular FR Entschädigungen'!$A$33='Definitionen Abrg'!$A$4,'Definitionen Abrg'!D71,IF('Formular FR Entschädigungen'!$A$33='Definitionen Abrg'!$A$5,'Definitionen Abrg'!D100,IF('Formular FR Entschädigungen'!$A$33='Definitionen Abrg'!$A$6,'Definitionen Abrg'!D130,IF('Formular FR Entschädigungen'!$A$33='Definitionen Abrg'!$A$7,'Definitionen Abrg'!D160,IF('Formular FR Entschädigungen'!$A$33='Definitionen Abrg'!$A$8,'Definitionen Abrg'!D190)))))))</f>
        <v>FALSCH</v>
      </c>
    </row>
    <row r="42" spans="1:21" x14ac:dyDescent="0.2">
      <c r="G42" s="46">
        <f>IF('Formular FR Entschädigungen'!$D$30="- vide -",0,IF('Formular FR Entschädigungen'!$D$30=G17,H17,IF('Formular FR Entschädigungen'!$D$30=G18,H18,IF('Formular FR Entschädigungen'!$D$30=G19,H19,IF('Formular FR Entschädigungen'!$D$30=G20,H20,IF('Formular FR Entschädigungen'!$D$30=G21,H21,IF('Formular FR Entschädigungen'!$D$30=G22,H22,IF('Formular FR Entschädigungen'!$D$30=G23,H23,IF('Formular FR Entschädigungen'!$D$30=G24,H24,IF('Formular FR Entschädigungen'!$D$30=G25,H25,IF('Formular FR Entschädigungen'!$D$30=G26,H26,IF('Formular FR Entschädigungen'!$D$30=G27,H27,IF('Formular FR Entschädigungen'!$D$30=G28,H28,IF('Formular FR Entschädigungen'!$D$30=G29,H29,IF('Formular FR Entschädigungen'!$D$30=G30,H30,IF('Formular FR Entschädigungen'!$D$30=G31,H31,IF('Formular FR Entschädigungen'!$D$30=G32,H32,IF('Formular FR Entschädigungen'!$D$30=G33,H33,IF('Formular FR Entschädigungen'!D30=G34,H34,IF('Formular FR Entschädigungen'!$D$30=G35,H35,IF('Formular FR Entschädigungen'!$D$30=G36,H36,IF('Formular FR Entschädigungen'!$D$30=G37,H37,IF('Formular FR Entschädigungen'!$D$30=G38,H38,IF('Formular FR Entschädigungen'!$D$30=G39,H39,IF('Formular FR Entschädigungen'!$D$30=G40,H40,0)))))))))))))))))))))))))</f>
        <v>0</v>
      </c>
      <c r="K42" s="46">
        <f>IF('Formular FR Entschädigungen'!$D$31="- vide -",0,IF('Formular FR Entschädigungen'!$D$31=K17,L17,IF('Formular FR Entschädigungen'!$D$31=K18,L18,IF('Formular FR Entschädigungen'!$D$31=K19,L19,IF('Formular FR Entschädigungen'!$D$31=K20,L20,IF('Formular FR Entschädigungen'!$D$31=K21,L21,IF('Formular FR Entschädigungen'!$D$31=K22,L22,IF('Formular FR Entschädigungen'!$D$31=K23,L23,IF('Formular FR Entschädigungen'!$D$31=K24,L24,IF('Formular FR Entschädigungen'!$D$31=K25,L25,IF('Formular FR Entschädigungen'!$D$31=K26,L26,IF('Formular FR Entschädigungen'!$D$31=K27,L27,IF('Formular FR Entschädigungen'!$D$31=K28,L28,IF('Formular FR Entschädigungen'!$D$31=K29,L29,IF('Formular FR Entschädigungen'!$D$31=K30,L30,IF('Formular FR Entschädigungen'!$D$31=K31,L31,IF('Formular FR Entschädigungen'!$D$31=K32,L32,IF('Formular FR Entschädigungen'!$D$31=K33,L33,IF('Formular FR Entschädigungen'!$D$31=K34,L34,IF('Formular FR Entschädigungen'!$D$31=K35,L35,IF('Formular FR Entschädigungen'!$D$31=K36,L36,IF('Formular FR Entschädigungen'!$D$31=K37,L37,IF('Formular FR Entschädigungen'!$D$31=K38,L38,IF('Formular FR Entschädigungen'!$D$31=K39,L39,IF('Formular FR Entschädigungen'!$D$31=K40,L40,0)))))))))))))))))))))))))</f>
        <v>0</v>
      </c>
      <c r="O42" s="46">
        <f>IF('Formular FR Entschädigungen'!$D$32="- vide -",0,IF('Formular FR Entschädigungen'!$D$32=O17,P17,IF('Formular FR Entschädigungen'!$D$32=O18,P18,IF('Formular FR Entschädigungen'!$D$32=O19,P19,IF('Formular FR Entschädigungen'!$D$32=O20,P20,IF('Formular FR Entschädigungen'!$D$32=O21,P21,IF('Formular FR Entschädigungen'!$D$32=O22,P22,IF('Formular FR Entschädigungen'!$D$32=O23,P23,IF('Formular FR Entschädigungen'!$D$32=O24,P24,IF('Formular FR Entschädigungen'!$D$32=O25,P25,IF('Formular FR Entschädigungen'!$D$32=O26,P26,IF('Formular FR Entschädigungen'!$D$32=O27,P27,IF('Formular FR Entschädigungen'!$D$32=O28,P28,IF('Formular FR Entschädigungen'!$D$32=O29,P29,IF('Formular FR Entschädigungen'!$D$32=O30,P30,IF('Formular FR Entschädigungen'!$D$32=O31,P31,IF('Formular FR Entschädigungen'!$D$32=O32,P32,IF('Formular FR Entschädigungen'!$D$32=O33,P33,IF('Formular FR Entschädigungen'!$D$32=O34,P34,IF('Formular FR Entschädigungen'!$D$32=O35,P35,IF('Formular FR Entschädigungen'!$D$32=O36,P36,IF('Formular FR Entschädigungen'!$D$32=O37,P37,IF('Formular FR Entschädigungen'!$D$32=O38,P38,IF('Formular FR Entschädigungen'!$D$32=O39,P39,IF('Formular FR Entschädigungen'!$D$32=O40,P40,0)))))))))))))))))))))))))</f>
        <v>0</v>
      </c>
      <c r="S42" s="46">
        <f>IF('Formular FR Entschädigungen'!$D$33="- vide -",0,IF('Formular FR Entschädigungen'!$D$33=S17,T17,IF('Formular FR Entschädigungen'!$D$33=S18,T18,IF('Formular FR Entschädigungen'!$D$33=S19,T19,IF('Formular FR Entschädigungen'!$D$33=S20,T20,IF('Formular FR Entschädigungen'!$D$33=S21,T21,IF('Formular FR Entschädigungen'!$D$33=S22,T22,IF('Formular FR Entschädigungen'!$D$33=S23,T23,IF('Formular FR Entschädigungen'!$D$33=S24,T24,IF('Formular FR Entschädigungen'!$D$33=S25,T25,IF('Formular FR Entschädigungen'!$D$33=S26,T26,IF('Formular FR Entschädigungen'!$D$33=S27,T27,IF('Formular FR Entschädigungen'!$D$33=S28,T28,IF('Formular FR Entschädigungen'!$D$33=S29,T29,IF('Formular FR Entschädigungen'!$D$33=S30,T30,IF('Formular FR Entschädigungen'!$D$33=S31,T31,IF('Formular FR Entschädigungen'!$D$33=S32,T32,IF('Formular FR Entschädigungen'!$D$33=S33,T33,IF('Formular FR Entschädigungen'!$D$33=S34,T34,IF('Formular FR Entschädigungen'!$D$33=S35,T35,IF('Formular FR Entschädigungen'!$D$33=S36,T36,IF('Formular FR Entschädigungen'!$D$33=S37,T37,IF('Formular FR Entschädigungen'!$D$33=S38,T38,IF('Formular FR Entschädigungen'!$D$33=S39,T39,IF('Formular FR Entschädigungen'!$D$33=S40,T40,0)))))))))))))))))))))))))</f>
        <v>0</v>
      </c>
    </row>
    <row r="44" spans="1:21" x14ac:dyDescent="0.2">
      <c r="G44" s="31"/>
    </row>
    <row r="45" spans="1:21" x14ac:dyDescent="0.2">
      <c r="A45" s="17" t="s">
        <v>28</v>
      </c>
    </row>
    <row r="46" spans="1:21" ht="13.5" thickBot="1" x14ac:dyDescent="0.25"/>
    <row r="47" spans="1:21" ht="60.75" thickBot="1" x14ac:dyDescent="0.3">
      <c r="A47" s="18" t="s">
        <v>35</v>
      </c>
      <c r="B47" s="19" t="s">
        <v>39</v>
      </c>
      <c r="C47" s="20" t="s">
        <v>37</v>
      </c>
      <c r="D47" s="21" t="s">
        <v>38</v>
      </c>
    </row>
    <row r="48" spans="1:21" ht="14.25" x14ac:dyDescent="0.2">
      <c r="A48" s="1" t="s">
        <v>197</v>
      </c>
      <c r="B48" s="14" t="s">
        <v>198</v>
      </c>
      <c r="C48" s="14">
        <f t="shared" ref="C48:C57" si="1">D48/30*3+2</f>
        <v>17</v>
      </c>
      <c r="D48" s="22">
        <v>150</v>
      </c>
    </row>
    <row r="49" spans="1:4" ht="14.25" x14ac:dyDescent="0.2">
      <c r="A49" s="1" t="s">
        <v>197</v>
      </c>
      <c r="B49" s="15" t="s">
        <v>199</v>
      </c>
      <c r="C49" s="15">
        <f t="shared" si="1"/>
        <v>17</v>
      </c>
      <c r="D49" s="16">
        <v>150</v>
      </c>
    </row>
    <row r="50" spans="1:4" ht="14.25" x14ac:dyDescent="0.2">
      <c r="A50" s="1" t="s">
        <v>197</v>
      </c>
      <c r="B50" s="15" t="s">
        <v>200</v>
      </c>
      <c r="C50" s="15">
        <f t="shared" si="1"/>
        <v>14</v>
      </c>
      <c r="D50" s="16">
        <v>120</v>
      </c>
    </row>
    <row r="51" spans="1:4" ht="14.25" x14ac:dyDescent="0.2">
      <c r="A51" s="1" t="s">
        <v>197</v>
      </c>
      <c r="B51" s="15" t="s">
        <v>208</v>
      </c>
      <c r="C51" s="15">
        <f t="shared" si="1"/>
        <v>14</v>
      </c>
      <c r="D51" s="16">
        <v>120</v>
      </c>
    </row>
    <row r="52" spans="1:4" ht="14.25" x14ac:dyDescent="0.2">
      <c r="A52" s="1" t="s">
        <v>197</v>
      </c>
      <c r="B52" s="15" t="s">
        <v>201</v>
      </c>
      <c r="C52" s="15">
        <f t="shared" si="1"/>
        <v>14</v>
      </c>
      <c r="D52" s="16">
        <v>120</v>
      </c>
    </row>
    <row r="53" spans="1:4" ht="14.25" x14ac:dyDescent="0.2">
      <c r="A53" s="1" t="s">
        <v>197</v>
      </c>
      <c r="B53" s="15" t="s">
        <v>202</v>
      </c>
      <c r="C53" s="15">
        <f t="shared" si="1"/>
        <v>14</v>
      </c>
      <c r="D53" s="16">
        <v>120</v>
      </c>
    </row>
    <row r="54" spans="1:4" ht="14.25" x14ac:dyDescent="0.2">
      <c r="A54" s="1" t="s">
        <v>197</v>
      </c>
      <c r="B54" s="15" t="s">
        <v>203</v>
      </c>
      <c r="C54" s="15">
        <f t="shared" si="1"/>
        <v>17</v>
      </c>
      <c r="D54" s="16">
        <v>150</v>
      </c>
    </row>
    <row r="55" spans="1:4" ht="14.25" x14ac:dyDescent="0.2">
      <c r="A55" s="1" t="s">
        <v>197</v>
      </c>
      <c r="B55" s="15" t="s">
        <v>204</v>
      </c>
      <c r="C55" s="15">
        <f t="shared" si="1"/>
        <v>14</v>
      </c>
      <c r="D55" s="16">
        <v>120</v>
      </c>
    </row>
    <row r="56" spans="1:4" ht="14.25" x14ac:dyDescent="0.2">
      <c r="A56" s="1" t="s">
        <v>197</v>
      </c>
      <c r="B56" s="15" t="s">
        <v>205</v>
      </c>
      <c r="C56" s="15">
        <f t="shared" si="1"/>
        <v>11</v>
      </c>
      <c r="D56" s="16">
        <v>90</v>
      </c>
    </row>
    <row r="57" spans="1:4" ht="14.25" x14ac:dyDescent="0.2">
      <c r="A57" s="1" t="s">
        <v>197</v>
      </c>
      <c r="B57" s="15" t="s">
        <v>206</v>
      </c>
      <c r="C57" s="15">
        <f t="shared" si="1"/>
        <v>11</v>
      </c>
      <c r="D57" s="16">
        <v>90</v>
      </c>
    </row>
    <row r="58" spans="1:4" ht="14.25" x14ac:dyDescent="0.2">
      <c r="A58" s="25"/>
      <c r="B58" s="15" t="s">
        <v>41</v>
      </c>
      <c r="C58" s="23"/>
      <c r="D58" s="24"/>
    </row>
    <row r="59" spans="1:4" ht="14.25" x14ac:dyDescent="0.2">
      <c r="A59" s="25"/>
      <c r="B59" s="15" t="s">
        <v>41</v>
      </c>
      <c r="C59" s="23"/>
      <c r="D59" s="24"/>
    </row>
    <row r="60" spans="1:4" ht="14.25" x14ac:dyDescent="0.2">
      <c r="A60" s="25"/>
      <c r="B60" s="15" t="s">
        <v>41</v>
      </c>
      <c r="C60" s="23"/>
      <c r="D60" s="24"/>
    </row>
    <row r="61" spans="1:4" ht="14.25" x14ac:dyDescent="0.2">
      <c r="A61" s="25"/>
      <c r="B61" s="15" t="s">
        <v>41</v>
      </c>
      <c r="C61" s="23"/>
      <c r="D61" s="24"/>
    </row>
    <row r="62" spans="1:4" ht="14.25" x14ac:dyDescent="0.2">
      <c r="A62" s="25"/>
      <c r="B62" s="15" t="s">
        <v>41</v>
      </c>
      <c r="C62" s="23"/>
      <c r="D62" s="24"/>
    </row>
    <row r="63" spans="1:4" ht="14.25" x14ac:dyDescent="0.2">
      <c r="A63" s="25"/>
      <c r="B63" s="15" t="s">
        <v>41</v>
      </c>
      <c r="C63" s="23"/>
      <c r="D63" s="24"/>
    </row>
    <row r="64" spans="1:4" ht="14.25" x14ac:dyDescent="0.2">
      <c r="A64" s="25"/>
      <c r="B64" s="15" t="s">
        <v>41</v>
      </c>
      <c r="C64" s="23"/>
      <c r="D64" s="24"/>
    </row>
    <row r="65" spans="1:4" ht="14.25" x14ac:dyDescent="0.2">
      <c r="A65" s="25"/>
      <c r="B65" s="15" t="s">
        <v>41</v>
      </c>
      <c r="C65" s="23"/>
      <c r="D65" s="24"/>
    </row>
    <row r="66" spans="1:4" ht="14.25" x14ac:dyDescent="0.2">
      <c r="A66" s="25"/>
      <c r="B66" s="15" t="s">
        <v>41</v>
      </c>
      <c r="C66" s="23"/>
      <c r="D66" s="24"/>
    </row>
    <row r="67" spans="1:4" ht="14.25" x14ac:dyDescent="0.2">
      <c r="A67" s="25"/>
      <c r="B67" s="15" t="s">
        <v>41</v>
      </c>
      <c r="C67" s="23"/>
      <c r="D67" s="24"/>
    </row>
    <row r="68" spans="1:4" ht="14.25" x14ac:dyDescent="0.2">
      <c r="A68" s="25"/>
      <c r="B68" s="15" t="s">
        <v>41</v>
      </c>
      <c r="C68" s="23"/>
      <c r="D68" s="24"/>
    </row>
    <row r="69" spans="1:4" ht="14.25" x14ac:dyDescent="0.2">
      <c r="A69" s="25"/>
      <c r="B69" s="15" t="s">
        <v>41</v>
      </c>
      <c r="C69" s="23"/>
      <c r="D69" s="24"/>
    </row>
    <row r="70" spans="1:4" ht="14.25" x14ac:dyDescent="0.2">
      <c r="A70" s="25"/>
      <c r="B70" s="15" t="s">
        <v>41</v>
      </c>
      <c r="C70" s="23"/>
      <c r="D70" s="24"/>
    </row>
    <row r="71" spans="1:4" ht="14.25" x14ac:dyDescent="0.2">
      <c r="A71" s="25"/>
      <c r="B71" s="15" t="s">
        <v>41</v>
      </c>
      <c r="C71" s="23"/>
      <c r="D71" s="24"/>
    </row>
    <row r="72" spans="1:4" ht="15" thickBot="1" x14ac:dyDescent="0.25">
      <c r="A72" s="26"/>
      <c r="B72" s="27" t="s">
        <v>41</v>
      </c>
      <c r="C72" s="27"/>
      <c r="D72" s="28"/>
    </row>
    <row r="73" spans="1:4" ht="14.25" x14ac:dyDescent="0.2">
      <c r="A73" s="23"/>
      <c r="B73" s="23"/>
      <c r="C73" s="23"/>
      <c r="D73" s="23"/>
    </row>
    <row r="74" spans="1:4" x14ac:dyDescent="0.2">
      <c r="A74" s="17" t="s">
        <v>30</v>
      </c>
    </row>
    <row r="75" spans="1:4" ht="13.5" thickBot="1" x14ac:dyDescent="0.25"/>
    <row r="76" spans="1:4" ht="60.75" thickBot="1" x14ac:dyDescent="0.3">
      <c r="A76" s="9" t="s">
        <v>35</v>
      </c>
      <c r="B76" s="10" t="s">
        <v>40</v>
      </c>
      <c r="C76" s="11" t="s">
        <v>37</v>
      </c>
      <c r="D76" s="12" t="s">
        <v>38</v>
      </c>
    </row>
    <row r="77" spans="1:4" ht="14.25" x14ac:dyDescent="0.2">
      <c r="A77" s="13" t="s">
        <v>209</v>
      </c>
      <c r="B77" s="14" t="s">
        <v>198</v>
      </c>
      <c r="C77" s="15">
        <f t="shared" ref="C77:C99" si="2">D77/30*3+2</f>
        <v>17</v>
      </c>
      <c r="D77" s="16">
        <v>150</v>
      </c>
    </row>
    <row r="78" spans="1:4" ht="14.25" x14ac:dyDescent="0.2">
      <c r="A78" s="13" t="s">
        <v>209</v>
      </c>
      <c r="B78" s="15" t="s">
        <v>199</v>
      </c>
      <c r="C78" s="15">
        <f t="shared" si="2"/>
        <v>17</v>
      </c>
      <c r="D78" s="16">
        <v>150</v>
      </c>
    </row>
    <row r="79" spans="1:4" ht="14.25" x14ac:dyDescent="0.2">
      <c r="A79" s="13" t="s">
        <v>209</v>
      </c>
      <c r="B79" s="15" t="s">
        <v>200</v>
      </c>
      <c r="C79" s="15">
        <f t="shared" si="2"/>
        <v>14</v>
      </c>
      <c r="D79" s="16">
        <v>120</v>
      </c>
    </row>
    <row r="80" spans="1:4" ht="14.25" x14ac:dyDescent="0.2">
      <c r="A80" s="13" t="s">
        <v>209</v>
      </c>
      <c r="B80" s="15" t="s">
        <v>208</v>
      </c>
      <c r="C80" s="15">
        <f t="shared" si="2"/>
        <v>14</v>
      </c>
      <c r="D80" s="16">
        <v>120</v>
      </c>
    </row>
    <row r="81" spans="1:4" ht="14.25" x14ac:dyDescent="0.2">
      <c r="A81" s="13" t="s">
        <v>209</v>
      </c>
      <c r="B81" s="15" t="s">
        <v>201</v>
      </c>
      <c r="C81" s="15">
        <f t="shared" si="2"/>
        <v>14</v>
      </c>
      <c r="D81" s="16">
        <v>120</v>
      </c>
    </row>
    <row r="82" spans="1:4" ht="14.25" x14ac:dyDescent="0.2">
      <c r="A82" s="13" t="s">
        <v>209</v>
      </c>
      <c r="B82" s="15" t="s">
        <v>202</v>
      </c>
      <c r="C82" s="15">
        <f t="shared" si="2"/>
        <v>14</v>
      </c>
      <c r="D82" s="16">
        <v>120</v>
      </c>
    </row>
    <row r="83" spans="1:4" ht="14.25" x14ac:dyDescent="0.2">
      <c r="A83" s="13" t="s">
        <v>209</v>
      </c>
      <c r="B83" s="15" t="s">
        <v>210</v>
      </c>
      <c r="C83" s="15">
        <f t="shared" si="2"/>
        <v>4</v>
      </c>
      <c r="D83" s="16">
        <v>20</v>
      </c>
    </row>
    <row r="84" spans="1:4" ht="14.25" x14ac:dyDescent="0.2">
      <c r="A84" s="13" t="s">
        <v>209</v>
      </c>
      <c r="B84" s="15" t="s">
        <v>211</v>
      </c>
      <c r="C84" s="15">
        <f t="shared" si="2"/>
        <v>7</v>
      </c>
      <c r="D84" s="16">
        <v>50</v>
      </c>
    </row>
    <row r="85" spans="1:4" ht="14.25" x14ac:dyDescent="0.2">
      <c r="A85" s="13" t="s">
        <v>209</v>
      </c>
      <c r="B85" s="15" t="s">
        <v>212</v>
      </c>
      <c r="C85" s="15">
        <f t="shared" si="2"/>
        <v>7</v>
      </c>
      <c r="D85" s="16">
        <v>50</v>
      </c>
    </row>
    <row r="86" spans="1:4" ht="14.25" x14ac:dyDescent="0.2">
      <c r="A86" s="13" t="s">
        <v>209</v>
      </c>
      <c r="B86" s="15" t="s">
        <v>213</v>
      </c>
      <c r="C86" s="15">
        <f t="shared" si="2"/>
        <v>9</v>
      </c>
      <c r="D86" s="16">
        <v>70</v>
      </c>
    </row>
    <row r="87" spans="1:4" ht="14.25" x14ac:dyDescent="0.2">
      <c r="A87" s="13" t="s">
        <v>209</v>
      </c>
      <c r="B87" s="23" t="s">
        <v>214</v>
      </c>
      <c r="C87" s="23">
        <f t="shared" si="2"/>
        <v>9</v>
      </c>
      <c r="D87" s="24">
        <v>70</v>
      </c>
    </row>
    <row r="88" spans="1:4" ht="14.25" x14ac:dyDescent="0.2">
      <c r="A88" s="13" t="s">
        <v>209</v>
      </c>
      <c r="B88" s="23" t="s">
        <v>215</v>
      </c>
      <c r="C88" s="23">
        <f t="shared" si="2"/>
        <v>12</v>
      </c>
      <c r="D88" s="24">
        <v>100</v>
      </c>
    </row>
    <row r="89" spans="1:4" ht="14.25" x14ac:dyDescent="0.2">
      <c r="A89" s="13" t="s">
        <v>209</v>
      </c>
      <c r="B89" s="23" t="s">
        <v>216</v>
      </c>
      <c r="C89" s="23">
        <f t="shared" si="2"/>
        <v>14</v>
      </c>
      <c r="D89" s="24">
        <v>120</v>
      </c>
    </row>
    <row r="90" spans="1:4" ht="14.25" x14ac:dyDescent="0.2">
      <c r="A90" s="13" t="s">
        <v>209</v>
      </c>
      <c r="B90" s="23" t="s">
        <v>217</v>
      </c>
      <c r="C90" s="23">
        <f t="shared" si="2"/>
        <v>8</v>
      </c>
      <c r="D90" s="24">
        <v>60</v>
      </c>
    </row>
    <row r="91" spans="1:4" ht="14.25" x14ac:dyDescent="0.2">
      <c r="A91" s="13" t="s">
        <v>209</v>
      </c>
      <c r="B91" s="23" t="s">
        <v>218</v>
      </c>
      <c r="C91" s="23">
        <f t="shared" si="2"/>
        <v>8</v>
      </c>
      <c r="D91" s="24">
        <v>60</v>
      </c>
    </row>
    <row r="92" spans="1:4" ht="14.25" x14ac:dyDescent="0.2">
      <c r="A92" s="13" t="s">
        <v>209</v>
      </c>
      <c r="B92" s="23" t="s">
        <v>219</v>
      </c>
      <c r="C92" s="23">
        <f t="shared" si="2"/>
        <v>5</v>
      </c>
      <c r="D92" s="24">
        <v>30</v>
      </c>
    </row>
    <row r="93" spans="1:4" ht="14.25" x14ac:dyDescent="0.2">
      <c r="A93" s="13" t="s">
        <v>209</v>
      </c>
      <c r="B93" s="23" t="s">
        <v>220</v>
      </c>
      <c r="C93" s="23">
        <f t="shared" si="2"/>
        <v>11</v>
      </c>
      <c r="D93" s="24">
        <v>90</v>
      </c>
    </row>
    <row r="94" spans="1:4" ht="14.25" x14ac:dyDescent="0.2">
      <c r="A94" s="13" t="s">
        <v>209</v>
      </c>
      <c r="B94" s="23" t="s">
        <v>221</v>
      </c>
      <c r="C94" s="23">
        <f t="shared" si="2"/>
        <v>14</v>
      </c>
      <c r="D94" s="24">
        <v>120</v>
      </c>
    </row>
    <row r="95" spans="1:4" ht="14.25" x14ac:dyDescent="0.2">
      <c r="A95" s="13" t="s">
        <v>209</v>
      </c>
      <c r="B95" s="23" t="s">
        <v>222</v>
      </c>
      <c r="C95" s="23">
        <f t="shared" si="2"/>
        <v>11</v>
      </c>
      <c r="D95" s="24">
        <v>90</v>
      </c>
    </row>
    <row r="96" spans="1:4" ht="14.25" x14ac:dyDescent="0.2">
      <c r="A96" s="13" t="s">
        <v>209</v>
      </c>
      <c r="B96" s="23" t="s">
        <v>223</v>
      </c>
      <c r="C96" s="23">
        <f t="shared" si="2"/>
        <v>17</v>
      </c>
      <c r="D96" s="24">
        <v>150</v>
      </c>
    </row>
    <row r="97" spans="1:4" ht="14.25" x14ac:dyDescent="0.2">
      <c r="A97" s="13" t="s">
        <v>209</v>
      </c>
      <c r="B97" s="23" t="s">
        <v>224</v>
      </c>
      <c r="C97" s="23">
        <f t="shared" si="2"/>
        <v>11</v>
      </c>
      <c r="D97" s="24">
        <v>90</v>
      </c>
    </row>
    <row r="98" spans="1:4" ht="14.25" x14ac:dyDescent="0.2">
      <c r="A98" s="13" t="s">
        <v>209</v>
      </c>
      <c r="B98" s="23" t="s">
        <v>225</v>
      </c>
      <c r="C98" s="23">
        <f t="shared" si="2"/>
        <v>11</v>
      </c>
      <c r="D98" s="24">
        <v>90</v>
      </c>
    </row>
    <row r="99" spans="1:4" ht="14.25" x14ac:dyDescent="0.2">
      <c r="A99" s="13" t="s">
        <v>209</v>
      </c>
      <c r="B99" s="23" t="s">
        <v>226</v>
      </c>
      <c r="C99" s="23">
        <f t="shared" si="2"/>
        <v>11</v>
      </c>
      <c r="D99" s="24">
        <v>90</v>
      </c>
    </row>
    <row r="100" spans="1:4" ht="14.25" x14ac:dyDescent="0.2">
      <c r="A100" s="25"/>
      <c r="B100" s="15" t="s">
        <v>41</v>
      </c>
      <c r="C100" s="23"/>
      <c r="D100" s="24"/>
    </row>
    <row r="101" spans="1:4" ht="15" thickBot="1" x14ac:dyDescent="0.25">
      <c r="A101" s="26"/>
      <c r="B101" s="27" t="s">
        <v>41</v>
      </c>
      <c r="C101" s="27"/>
      <c r="D101" s="28"/>
    </row>
    <row r="104" spans="1:4" x14ac:dyDescent="0.2">
      <c r="A104" s="17" t="s">
        <v>31</v>
      </c>
    </row>
    <row r="105" spans="1:4" ht="13.5" thickBot="1" x14ac:dyDescent="0.25"/>
    <row r="106" spans="1:4" ht="60.75" thickBot="1" x14ac:dyDescent="0.3">
      <c r="A106" s="9" t="s">
        <v>35</v>
      </c>
      <c r="B106" s="10" t="s">
        <v>42</v>
      </c>
      <c r="C106" s="11" t="s">
        <v>37</v>
      </c>
      <c r="D106" s="12" t="s">
        <v>38</v>
      </c>
    </row>
    <row r="107" spans="1:4" ht="14.25" x14ac:dyDescent="0.2">
      <c r="A107" s="13" t="s">
        <v>227</v>
      </c>
      <c r="B107" s="14" t="s">
        <v>198</v>
      </c>
      <c r="C107" s="15">
        <f>D107/30*3+2</f>
        <v>17</v>
      </c>
      <c r="D107" s="16">
        <v>150</v>
      </c>
    </row>
    <row r="108" spans="1:4" ht="14.25" x14ac:dyDescent="0.2">
      <c r="A108" s="13" t="s">
        <v>227</v>
      </c>
      <c r="B108" s="15" t="s">
        <v>199</v>
      </c>
      <c r="C108" s="15">
        <f>D108/30*3+2</f>
        <v>17</v>
      </c>
      <c r="D108" s="16">
        <v>150</v>
      </c>
    </row>
    <row r="109" spans="1:4" ht="14.25" x14ac:dyDescent="0.2">
      <c r="A109" s="13" t="s">
        <v>227</v>
      </c>
      <c r="B109" s="15" t="s">
        <v>200</v>
      </c>
      <c r="C109" s="15">
        <f t="shared" ref="C109:C118" si="3">D109/30*3+2</f>
        <v>14</v>
      </c>
      <c r="D109" s="16">
        <v>120</v>
      </c>
    </row>
    <row r="110" spans="1:4" ht="14.25" x14ac:dyDescent="0.2">
      <c r="A110" s="13" t="s">
        <v>227</v>
      </c>
      <c r="B110" s="15" t="s">
        <v>208</v>
      </c>
      <c r="C110" s="15">
        <f t="shared" si="3"/>
        <v>14</v>
      </c>
      <c r="D110" s="16">
        <v>120</v>
      </c>
    </row>
    <row r="111" spans="1:4" ht="14.25" x14ac:dyDescent="0.2">
      <c r="A111" s="13" t="s">
        <v>227</v>
      </c>
      <c r="B111" s="15" t="s">
        <v>228</v>
      </c>
      <c r="C111" s="15">
        <f t="shared" si="3"/>
        <v>14</v>
      </c>
      <c r="D111" s="16">
        <v>120</v>
      </c>
    </row>
    <row r="112" spans="1:4" ht="14.25" x14ac:dyDescent="0.2">
      <c r="A112" s="13" t="s">
        <v>227</v>
      </c>
      <c r="B112" s="15" t="s">
        <v>202</v>
      </c>
      <c r="C112" s="15">
        <f t="shared" si="3"/>
        <v>14</v>
      </c>
      <c r="D112" s="16">
        <v>120</v>
      </c>
    </row>
    <row r="113" spans="1:4" ht="14.25" x14ac:dyDescent="0.2">
      <c r="A113" s="13" t="s">
        <v>227</v>
      </c>
      <c r="B113" s="15" t="s">
        <v>229</v>
      </c>
      <c r="C113" s="15">
        <f t="shared" si="3"/>
        <v>11</v>
      </c>
      <c r="D113" s="16">
        <v>90</v>
      </c>
    </row>
    <row r="114" spans="1:4" ht="14.25" x14ac:dyDescent="0.2">
      <c r="A114" s="13" t="s">
        <v>227</v>
      </c>
      <c r="B114" s="15" t="s">
        <v>230</v>
      </c>
      <c r="C114" s="15">
        <f t="shared" si="3"/>
        <v>8</v>
      </c>
      <c r="D114" s="16">
        <v>60</v>
      </c>
    </row>
    <row r="115" spans="1:4" ht="14.25" x14ac:dyDescent="0.2">
      <c r="A115" s="13" t="s">
        <v>227</v>
      </c>
      <c r="B115" s="15" t="s">
        <v>231</v>
      </c>
      <c r="C115" s="15">
        <f t="shared" si="3"/>
        <v>17</v>
      </c>
      <c r="D115" s="16">
        <v>150</v>
      </c>
    </row>
    <row r="116" spans="1:4" ht="14.25" x14ac:dyDescent="0.2">
      <c r="A116" s="13" t="s">
        <v>227</v>
      </c>
      <c r="B116" s="23" t="s">
        <v>232</v>
      </c>
      <c r="C116" s="23">
        <f t="shared" si="3"/>
        <v>14</v>
      </c>
      <c r="D116" s="24">
        <v>120</v>
      </c>
    </row>
    <row r="117" spans="1:4" ht="14.25" x14ac:dyDescent="0.2">
      <c r="A117" s="13" t="s">
        <v>227</v>
      </c>
      <c r="B117" s="23" t="s">
        <v>224</v>
      </c>
      <c r="C117" s="23">
        <f t="shared" si="3"/>
        <v>11</v>
      </c>
      <c r="D117" s="24">
        <v>90</v>
      </c>
    </row>
    <row r="118" spans="1:4" ht="14.25" x14ac:dyDescent="0.2">
      <c r="A118" s="13" t="s">
        <v>227</v>
      </c>
      <c r="B118" s="23" t="s">
        <v>226</v>
      </c>
      <c r="C118" s="23">
        <f t="shared" si="3"/>
        <v>11</v>
      </c>
      <c r="D118" s="24">
        <v>90</v>
      </c>
    </row>
    <row r="119" spans="1:4" ht="14.25" x14ac:dyDescent="0.2">
      <c r="A119" s="25"/>
      <c r="B119" s="15" t="s">
        <v>41</v>
      </c>
      <c r="C119" s="23"/>
      <c r="D119" s="24"/>
    </row>
    <row r="120" spans="1:4" ht="14.25" x14ac:dyDescent="0.2">
      <c r="A120" s="25"/>
      <c r="B120" s="15" t="s">
        <v>41</v>
      </c>
      <c r="C120" s="23"/>
      <c r="D120" s="24"/>
    </row>
    <row r="121" spans="1:4" ht="14.25" x14ac:dyDescent="0.2">
      <c r="A121" s="25"/>
      <c r="B121" s="15" t="s">
        <v>41</v>
      </c>
      <c r="C121" s="23"/>
      <c r="D121" s="24"/>
    </row>
    <row r="122" spans="1:4" ht="14.25" x14ac:dyDescent="0.2">
      <c r="A122" s="25"/>
      <c r="B122" s="15" t="s">
        <v>41</v>
      </c>
      <c r="C122" s="23"/>
      <c r="D122" s="24"/>
    </row>
    <row r="123" spans="1:4" ht="14.25" x14ac:dyDescent="0.2">
      <c r="A123" s="25"/>
      <c r="B123" s="15" t="s">
        <v>41</v>
      </c>
      <c r="C123" s="23"/>
      <c r="D123" s="24"/>
    </row>
    <row r="124" spans="1:4" ht="14.25" x14ac:dyDescent="0.2">
      <c r="A124" s="25"/>
      <c r="B124" s="15" t="s">
        <v>41</v>
      </c>
      <c r="C124" s="23"/>
      <c r="D124" s="24"/>
    </row>
    <row r="125" spans="1:4" ht="14.25" x14ac:dyDescent="0.2">
      <c r="A125" s="25"/>
      <c r="B125" s="15" t="s">
        <v>41</v>
      </c>
      <c r="C125" s="23"/>
      <c r="D125" s="24"/>
    </row>
    <row r="126" spans="1:4" ht="14.25" x14ac:dyDescent="0.2">
      <c r="A126" s="25"/>
      <c r="B126" s="15" t="s">
        <v>41</v>
      </c>
      <c r="C126" s="23"/>
      <c r="D126" s="24"/>
    </row>
    <row r="127" spans="1:4" ht="14.25" x14ac:dyDescent="0.2">
      <c r="A127" s="25"/>
      <c r="B127" s="15" t="s">
        <v>41</v>
      </c>
      <c r="C127" s="23"/>
      <c r="D127" s="24"/>
    </row>
    <row r="128" spans="1:4" ht="14.25" x14ac:dyDescent="0.2">
      <c r="A128" s="25"/>
      <c r="B128" s="15" t="s">
        <v>41</v>
      </c>
      <c r="C128" s="23"/>
      <c r="D128" s="24"/>
    </row>
    <row r="129" spans="1:4" ht="14.25" x14ac:dyDescent="0.2">
      <c r="A129" s="25"/>
      <c r="B129" s="15" t="s">
        <v>41</v>
      </c>
      <c r="C129" s="23"/>
      <c r="D129" s="24"/>
    </row>
    <row r="130" spans="1:4" ht="15" thickBot="1" x14ac:dyDescent="0.25">
      <c r="A130" s="26"/>
      <c r="B130" s="27" t="s">
        <v>41</v>
      </c>
      <c r="C130" s="27"/>
      <c r="D130" s="28"/>
    </row>
    <row r="134" spans="1:4" x14ac:dyDescent="0.2">
      <c r="A134" s="17" t="s">
        <v>32</v>
      </c>
    </row>
    <row r="135" spans="1:4" ht="13.5" thickBot="1" x14ac:dyDescent="0.25"/>
    <row r="136" spans="1:4" ht="60.75" thickBot="1" x14ac:dyDescent="0.3">
      <c r="A136" s="9" t="s">
        <v>35</v>
      </c>
      <c r="B136" s="10" t="s">
        <v>43</v>
      </c>
      <c r="C136" s="11" t="s">
        <v>37</v>
      </c>
      <c r="D136" s="12" t="s">
        <v>38</v>
      </c>
    </row>
    <row r="137" spans="1:4" ht="14.25" x14ac:dyDescent="0.2">
      <c r="A137" s="13" t="s">
        <v>233</v>
      </c>
      <c r="B137" s="14" t="s">
        <v>198</v>
      </c>
      <c r="C137" s="15">
        <f t="shared" ref="C137:C149" si="4">D137/30*3+2</f>
        <v>17</v>
      </c>
      <c r="D137" s="16">
        <v>150</v>
      </c>
    </row>
    <row r="138" spans="1:4" ht="14.25" x14ac:dyDescent="0.2">
      <c r="A138" s="13" t="s">
        <v>233</v>
      </c>
      <c r="B138" s="15" t="s">
        <v>199</v>
      </c>
      <c r="C138" s="15">
        <f t="shared" si="4"/>
        <v>17</v>
      </c>
      <c r="D138" s="16">
        <v>150</v>
      </c>
    </row>
    <row r="139" spans="1:4" ht="14.25" x14ac:dyDescent="0.2">
      <c r="A139" s="13" t="s">
        <v>233</v>
      </c>
      <c r="B139" s="15" t="s">
        <v>200</v>
      </c>
      <c r="C139" s="15">
        <f t="shared" si="4"/>
        <v>14</v>
      </c>
      <c r="D139" s="16">
        <v>120</v>
      </c>
    </row>
    <row r="140" spans="1:4" ht="14.25" x14ac:dyDescent="0.2">
      <c r="A140" s="13" t="s">
        <v>233</v>
      </c>
      <c r="B140" s="15" t="s">
        <v>208</v>
      </c>
      <c r="C140" s="15">
        <f t="shared" si="4"/>
        <v>14</v>
      </c>
      <c r="D140" s="16">
        <v>120</v>
      </c>
    </row>
    <row r="141" spans="1:4" ht="14.25" x14ac:dyDescent="0.2">
      <c r="A141" s="13" t="s">
        <v>233</v>
      </c>
      <c r="B141" s="15" t="s">
        <v>228</v>
      </c>
      <c r="C141" s="15">
        <f t="shared" si="4"/>
        <v>14</v>
      </c>
      <c r="D141" s="16">
        <v>120</v>
      </c>
    </row>
    <row r="142" spans="1:4" ht="14.25" x14ac:dyDescent="0.2">
      <c r="A142" s="13" t="s">
        <v>233</v>
      </c>
      <c r="B142" s="15" t="s">
        <v>234</v>
      </c>
      <c r="C142" s="15">
        <f t="shared" si="4"/>
        <v>17</v>
      </c>
      <c r="D142" s="16">
        <v>150</v>
      </c>
    </row>
    <row r="143" spans="1:4" ht="14.25" x14ac:dyDescent="0.2">
      <c r="A143" s="13" t="s">
        <v>233</v>
      </c>
      <c r="B143" s="15" t="s">
        <v>235</v>
      </c>
      <c r="C143" s="15">
        <f t="shared" si="4"/>
        <v>20</v>
      </c>
      <c r="D143" s="16">
        <v>180</v>
      </c>
    </row>
    <row r="144" spans="1:4" ht="14.25" x14ac:dyDescent="0.2">
      <c r="A144" s="13" t="s">
        <v>233</v>
      </c>
      <c r="B144" s="15" t="s">
        <v>236</v>
      </c>
      <c r="C144" s="15">
        <f t="shared" si="4"/>
        <v>10</v>
      </c>
      <c r="D144" s="16">
        <v>80</v>
      </c>
    </row>
    <row r="145" spans="1:4" ht="14.25" x14ac:dyDescent="0.2">
      <c r="A145" s="13" t="s">
        <v>233</v>
      </c>
      <c r="B145" s="15" t="s">
        <v>237</v>
      </c>
      <c r="C145" s="15">
        <f t="shared" si="4"/>
        <v>6</v>
      </c>
      <c r="D145" s="16">
        <v>40</v>
      </c>
    </row>
    <row r="146" spans="1:4" ht="14.25" x14ac:dyDescent="0.2">
      <c r="A146" s="13" t="s">
        <v>233</v>
      </c>
      <c r="B146" s="23" t="s">
        <v>238</v>
      </c>
      <c r="C146" s="23">
        <f t="shared" si="4"/>
        <v>14</v>
      </c>
      <c r="D146" s="24">
        <v>120</v>
      </c>
    </row>
    <row r="147" spans="1:4" ht="14.25" x14ac:dyDescent="0.2">
      <c r="A147" s="13" t="s">
        <v>233</v>
      </c>
      <c r="B147" s="23" t="s">
        <v>224</v>
      </c>
      <c r="C147" s="23">
        <f t="shared" si="4"/>
        <v>11</v>
      </c>
      <c r="D147" s="24">
        <v>90</v>
      </c>
    </row>
    <row r="148" spans="1:4" ht="14.25" x14ac:dyDescent="0.2">
      <c r="A148" s="13" t="s">
        <v>233</v>
      </c>
      <c r="B148" s="23" t="s">
        <v>225</v>
      </c>
      <c r="C148" s="23">
        <f t="shared" si="4"/>
        <v>11</v>
      </c>
      <c r="D148" s="24">
        <v>90</v>
      </c>
    </row>
    <row r="149" spans="1:4" ht="14.25" x14ac:dyDescent="0.2">
      <c r="A149" s="13" t="s">
        <v>233</v>
      </c>
      <c r="B149" s="23" t="s">
        <v>226</v>
      </c>
      <c r="C149" s="23">
        <f t="shared" si="4"/>
        <v>11</v>
      </c>
      <c r="D149" s="24">
        <v>90</v>
      </c>
    </row>
    <row r="150" spans="1:4" ht="14.25" x14ac:dyDescent="0.2">
      <c r="A150" s="25"/>
      <c r="B150" s="15" t="s">
        <v>41</v>
      </c>
      <c r="C150" s="23"/>
      <c r="D150" s="24"/>
    </row>
    <row r="151" spans="1:4" ht="14.25" x14ac:dyDescent="0.2">
      <c r="A151" s="25"/>
      <c r="B151" s="15" t="s">
        <v>41</v>
      </c>
      <c r="C151" s="23"/>
      <c r="D151" s="24"/>
    </row>
    <row r="152" spans="1:4" ht="14.25" x14ac:dyDescent="0.2">
      <c r="A152" s="25"/>
      <c r="B152" s="15" t="s">
        <v>41</v>
      </c>
      <c r="C152" s="23"/>
      <c r="D152" s="24"/>
    </row>
    <row r="153" spans="1:4" ht="14.25" x14ac:dyDescent="0.2">
      <c r="A153" s="25"/>
      <c r="B153" s="15" t="s">
        <v>41</v>
      </c>
      <c r="C153" s="23"/>
      <c r="D153" s="24"/>
    </row>
    <row r="154" spans="1:4" ht="14.25" x14ac:dyDescent="0.2">
      <c r="A154" s="25"/>
      <c r="B154" s="15" t="s">
        <v>41</v>
      </c>
      <c r="C154" s="23"/>
      <c r="D154" s="24"/>
    </row>
    <row r="155" spans="1:4" ht="14.25" x14ac:dyDescent="0.2">
      <c r="A155" s="25"/>
      <c r="B155" s="15" t="s">
        <v>41</v>
      </c>
      <c r="C155" s="23"/>
      <c r="D155" s="24"/>
    </row>
    <row r="156" spans="1:4" ht="14.25" x14ac:dyDescent="0.2">
      <c r="A156" s="25"/>
      <c r="B156" s="15" t="s">
        <v>41</v>
      </c>
      <c r="C156" s="23"/>
      <c r="D156" s="24"/>
    </row>
    <row r="157" spans="1:4" ht="14.25" x14ac:dyDescent="0.2">
      <c r="A157" s="25"/>
      <c r="B157" s="15" t="s">
        <v>41</v>
      </c>
      <c r="C157" s="23"/>
      <c r="D157" s="24"/>
    </row>
    <row r="158" spans="1:4" ht="14.25" x14ac:dyDescent="0.2">
      <c r="A158" s="25"/>
      <c r="B158" s="15" t="s">
        <v>41</v>
      </c>
      <c r="C158" s="23"/>
      <c r="D158" s="24"/>
    </row>
    <row r="159" spans="1:4" ht="14.25" x14ac:dyDescent="0.2">
      <c r="A159" s="25"/>
      <c r="B159" s="15" t="s">
        <v>41</v>
      </c>
      <c r="C159" s="23"/>
      <c r="D159" s="24"/>
    </row>
    <row r="160" spans="1:4" ht="15" thickBot="1" x14ac:dyDescent="0.25">
      <c r="A160" s="26"/>
      <c r="B160" s="27" t="s">
        <v>41</v>
      </c>
      <c r="C160" s="27"/>
      <c r="D160" s="28"/>
    </row>
    <row r="164" spans="1:4" x14ac:dyDescent="0.2">
      <c r="A164" s="17" t="s">
        <v>33</v>
      </c>
    </row>
    <row r="165" spans="1:4" ht="13.5" thickBot="1" x14ac:dyDescent="0.25"/>
    <row r="166" spans="1:4" ht="60.75" thickBot="1" x14ac:dyDescent="0.3">
      <c r="A166" s="9" t="s">
        <v>35</v>
      </c>
      <c r="B166" s="10" t="s">
        <v>44</v>
      </c>
      <c r="C166" s="11" t="s">
        <v>37</v>
      </c>
      <c r="D166" s="12" t="s">
        <v>38</v>
      </c>
    </row>
    <row r="167" spans="1:4" ht="14.25" x14ac:dyDescent="0.2">
      <c r="A167" s="13" t="s">
        <v>239</v>
      </c>
      <c r="B167" s="14" t="s">
        <v>198</v>
      </c>
      <c r="C167" s="15">
        <f t="shared" ref="C167:C177" si="5">D167/30*3+2</f>
        <v>17</v>
      </c>
      <c r="D167" s="16">
        <v>150</v>
      </c>
    </row>
    <row r="168" spans="1:4" ht="14.25" x14ac:dyDescent="0.2">
      <c r="A168" s="13" t="s">
        <v>239</v>
      </c>
      <c r="B168" s="15" t="s">
        <v>199</v>
      </c>
      <c r="C168" s="15">
        <f t="shared" si="5"/>
        <v>17</v>
      </c>
      <c r="D168" s="16">
        <v>150</v>
      </c>
    </row>
    <row r="169" spans="1:4" ht="14.25" x14ac:dyDescent="0.2">
      <c r="A169" s="13" t="s">
        <v>239</v>
      </c>
      <c r="B169" s="15" t="s">
        <v>200</v>
      </c>
      <c r="C169" s="15">
        <f t="shared" si="5"/>
        <v>14</v>
      </c>
      <c r="D169" s="16">
        <v>120</v>
      </c>
    </row>
    <row r="170" spans="1:4" ht="14.25" x14ac:dyDescent="0.2">
      <c r="A170" s="13" t="s">
        <v>239</v>
      </c>
      <c r="B170" s="15" t="s">
        <v>208</v>
      </c>
      <c r="C170" s="15">
        <f t="shared" si="5"/>
        <v>14</v>
      </c>
      <c r="D170" s="16">
        <v>120</v>
      </c>
    </row>
    <row r="171" spans="1:4" ht="14.25" x14ac:dyDescent="0.2">
      <c r="A171" s="13" t="s">
        <v>239</v>
      </c>
      <c r="B171" s="15" t="s">
        <v>228</v>
      </c>
      <c r="C171" s="15">
        <f t="shared" si="5"/>
        <v>14</v>
      </c>
      <c r="D171" s="16">
        <v>120</v>
      </c>
    </row>
    <row r="172" spans="1:4" ht="14.25" x14ac:dyDescent="0.2">
      <c r="A172" s="13" t="s">
        <v>239</v>
      </c>
      <c r="B172" s="15" t="s">
        <v>202</v>
      </c>
      <c r="C172" s="15">
        <f t="shared" si="5"/>
        <v>14</v>
      </c>
      <c r="D172" s="16">
        <v>120</v>
      </c>
    </row>
    <row r="173" spans="1:4" ht="14.25" x14ac:dyDescent="0.2">
      <c r="A173" s="13" t="s">
        <v>239</v>
      </c>
      <c r="B173" s="15" t="s">
        <v>240</v>
      </c>
      <c r="C173" s="15">
        <f t="shared" si="5"/>
        <v>14</v>
      </c>
      <c r="D173" s="16">
        <v>120</v>
      </c>
    </row>
    <row r="174" spans="1:4" ht="14.25" x14ac:dyDescent="0.2">
      <c r="A174" s="13" t="s">
        <v>239</v>
      </c>
      <c r="B174" s="15" t="s">
        <v>241</v>
      </c>
      <c r="C174" s="15">
        <f t="shared" si="5"/>
        <v>20</v>
      </c>
      <c r="D174" s="16">
        <v>180</v>
      </c>
    </row>
    <row r="175" spans="1:4" ht="14.25" x14ac:dyDescent="0.2">
      <c r="A175" s="13" t="s">
        <v>239</v>
      </c>
      <c r="B175" s="15" t="s">
        <v>224</v>
      </c>
      <c r="C175" s="15">
        <f t="shared" si="5"/>
        <v>11</v>
      </c>
      <c r="D175" s="16">
        <v>90</v>
      </c>
    </row>
    <row r="176" spans="1:4" ht="14.25" x14ac:dyDescent="0.2">
      <c r="A176" s="13" t="s">
        <v>239</v>
      </c>
      <c r="B176" s="23" t="s">
        <v>225</v>
      </c>
      <c r="C176" s="23">
        <f t="shared" si="5"/>
        <v>11</v>
      </c>
      <c r="D176" s="24">
        <v>90</v>
      </c>
    </row>
    <row r="177" spans="1:4" ht="14.25" x14ac:dyDescent="0.2">
      <c r="A177" s="13" t="s">
        <v>239</v>
      </c>
      <c r="B177" s="23" t="s">
        <v>226</v>
      </c>
      <c r="C177" s="23">
        <f t="shared" si="5"/>
        <v>11</v>
      </c>
      <c r="D177" s="24">
        <v>90</v>
      </c>
    </row>
    <row r="178" spans="1:4" ht="14.25" x14ac:dyDescent="0.2">
      <c r="A178" s="25"/>
      <c r="B178" s="15" t="s">
        <v>41</v>
      </c>
      <c r="C178" s="23"/>
      <c r="D178" s="24"/>
    </row>
    <row r="179" spans="1:4" ht="14.25" x14ac:dyDescent="0.2">
      <c r="A179" s="25"/>
      <c r="B179" s="15" t="s">
        <v>41</v>
      </c>
      <c r="C179" s="23"/>
      <c r="D179" s="24"/>
    </row>
    <row r="180" spans="1:4" ht="14.25" x14ac:dyDescent="0.2">
      <c r="A180" s="25"/>
      <c r="B180" s="15" t="s">
        <v>41</v>
      </c>
      <c r="C180" s="23"/>
      <c r="D180" s="24"/>
    </row>
    <row r="181" spans="1:4" ht="14.25" x14ac:dyDescent="0.2">
      <c r="A181" s="25"/>
      <c r="B181" s="15" t="s">
        <v>41</v>
      </c>
      <c r="C181" s="23"/>
      <c r="D181" s="24"/>
    </row>
    <row r="182" spans="1:4" ht="14.25" x14ac:dyDescent="0.2">
      <c r="A182" s="25"/>
      <c r="B182" s="15" t="s">
        <v>41</v>
      </c>
      <c r="C182" s="23"/>
      <c r="D182" s="24"/>
    </row>
    <row r="183" spans="1:4" ht="14.25" x14ac:dyDescent="0.2">
      <c r="A183" s="25"/>
      <c r="B183" s="15" t="s">
        <v>41</v>
      </c>
      <c r="C183" s="23"/>
      <c r="D183" s="24"/>
    </row>
    <row r="184" spans="1:4" ht="14.25" x14ac:dyDescent="0.2">
      <c r="A184" s="25"/>
      <c r="B184" s="15" t="s">
        <v>41</v>
      </c>
      <c r="C184" s="23"/>
      <c r="D184" s="24"/>
    </row>
    <row r="185" spans="1:4" ht="14.25" x14ac:dyDescent="0.2">
      <c r="A185" s="25"/>
      <c r="B185" s="15" t="s">
        <v>41</v>
      </c>
      <c r="C185" s="23"/>
      <c r="D185" s="24"/>
    </row>
    <row r="186" spans="1:4" ht="14.25" x14ac:dyDescent="0.2">
      <c r="A186" s="25"/>
      <c r="B186" s="15" t="s">
        <v>41</v>
      </c>
      <c r="C186" s="23"/>
      <c r="D186" s="24"/>
    </row>
    <row r="187" spans="1:4" ht="14.25" x14ac:dyDescent="0.2">
      <c r="A187" s="25"/>
      <c r="B187" s="15" t="s">
        <v>41</v>
      </c>
      <c r="C187" s="23"/>
      <c r="D187" s="24"/>
    </row>
    <row r="188" spans="1:4" ht="14.25" x14ac:dyDescent="0.2">
      <c r="A188" s="25"/>
      <c r="B188" s="15" t="s">
        <v>41</v>
      </c>
      <c r="C188" s="23"/>
      <c r="D188" s="24"/>
    </row>
    <row r="189" spans="1:4" ht="14.25" x14ac:dyDescent="0.2">
      <c r="A189" s="25"/>
      <c r="B189" s="15" t="s">
        <v>41</v>
      </c>
      <c r="C189" s="23"/>
      <c r="D189" s="24"/>
    </row>
    <row r="190" spans="1:4" ht="15" thickBot="1" x14ac:dyDescent="0.25">
      <c r="A190" s="26"/>
      <c r="B190" s="27" t="s">
        <v>41</v>
      </c>
      <c r="C190" s="27"/>
      <c r="D190" s="28"/>
    </row>
    <row r="191" spans="1:4" ht="14.25" x14ac:dyDescent="0.2">
      <c r="A191" s="30"/>
      <c r="B191" s="15" t="s">
        <v>41</v>
      </c>
      <c r="C191" s="30"/>
      <c r="D191" s="30"/>
    </row>
    <row r="195" spans="1:3" x14ac:dyDescent="0.2">
      <c r="A195" s="17" t="s">
        <v>73</v>
      </c>
    </row>
    <row r="196" spans="1:3" x14ac:dyDescent="0.2">
      <c r="A196" s="17"/>
    </row>
    <row r="197" spans="1:3" ht="13.5" thickBot="1" x14ac:dyDescent="0.25">
      <c r="A197" s="17"/>
      <c r="B197" s="1" t="s">
        <v>244</v>
      </c>
      <c r="C197" s="1">
        <v>0</v>
      </c>
    </row>
    <row r="198" spans="1:3" ht="14.25" x14ac:dyDescent="0.2">
      <c r="B198" s="14" t="s">
        <v>198</v>
      </c>
      <c r="C198" s="1">
        <v>18</v>
      </c>
    </row>
    <row r="199" spans="1:3" ht="14.25" x14ac:dyDescent="0.2">
      <c r="B199" s="15" t="s">
        <v>199</v>
      </c>
      <c r="C199" s="1">
        <v>18</v>
      </c>
    </row>
    <row r="200" spans="1:3" ht="14.25" x14ac:dyDescent="0.2">
      <c r="B200" s="15" t="s">
        <v>200</v>
      </c>
      <c r="C200" s="1">
        <v>18</v>
      </c>
    </row>
    <row r="201" spans="1:3" ht="14.25" x14ac:dyDescent="0.2">
      <c r="B201" s="15" t="s">
        <v>208</v>
      </c>
      <c r="C201" s="1">
        <v>18</v>
      </c>
    </row>
    <row r="202" spans="1:3" ht="14.25" x14ac:dyDescent="0.2">
      <c r="B202" s="47" t="s">
        <v>74</v>
      </c>
      <c r="C202" s="1">
        <v>18</v>
      </c>
    </row>
    <row r="203" spans="1:3" ht="14.25" x14ac:dyDescent="0.2">
      <c r="B203" s="47" t="s">
        <v>245</v>
      </c>
      <c r="C203" s="1">
        <v>18</v>
      </c>
    </row>
    <row r="204" spans="1:3" ht="14.25" x14ac:dyDescent="0.2">
      <c r="B204" s="47" t="s">
        <v>76</v>
      </c>
      <c r="C204" s="1">
        <v>18</v>
      </c>
    </row>
    <row r="205" spans="1:3" ht="14.25" x14ac:dyDescent="0.2">
      <c r="B205" s="47" t="s">
        <v>75</v>
      </c>
      <c r="C205" s="1">
        <v>18</v>
      </c>
    </row>
    <row r="209" spans="1:6" x14ac:dyDescent="0.2">
      <c r="A209" s="17" t="s">
        <v>111</v>
      </c>
    </row>
    <row r="210" spans="1:6" ht="15" x14ac:dyDescent="0.25">
      <c r="A210" s="1" t="s">
        <v>101</v>
      </c>
      <c r="C210" s="50">
        <f>IF(AND(('Formular FR Entschädigungen'!$F$40&gt;44000),('Formular FR Entschädigungen'!$G$40&gt;0)),IF('Formular FR Entschädigungen'!$E$40='Definitionen allgemein'!J4,IF((SUMIF('Formular FR Entschädigungen'!$F$40:$F$48,'Formular FR Entschädigungen'!$F$40,'Formular FR Entschädigungen'!$G$40:$G$48))&lt;6,(6-(SUMIF('Formular FR Entschädigungen'!$F$40:$F$48,'Formular FR Entschädigungen'!$F$40,'Formular FR Entschädigungen'!$G$40:$G$48))),0),0)+IF('Formular FR Entschädigungen'!$E$40='Definitionen allgemein'!J5,IF((SUMIF('Formular FR Entschädigungen'!$F$40:$F$48,'Formular FR Entschädigungen'!$F$40,'Formular FR Entschädigungen'!$G$40:$G$48))&lt;12,(12-(SUMIF('Formular FR Entschädigungen'!$F$40:$F$48,'Formular FR Entschädigungen'!$F$40,'Formular FR Entschädigungen'!$G$40:$G$48))),0),0),0)</f>
        <v>0</v>
      </c>
    </row>
    <row r="211" spans="1:6" ht="15" x14ac:dyDescent="0.25">
      <c r="A211" s="1" t="s">
        <v>102</v>
      </c>
      <c r="C211" s="50">
        <f>IF(AND(('Formular FR Entschädigungen'!$F$41&gt;44000),('Formular FR Entschädigungen'!$G$41&gt;0)),IF(('Formular FR Entschädigungen'!$F$40='Formular FR Entschädigungen'!$F$41),0,(IF('Formular FR Entschädigungen'!$E$41='Definitionen allgemein'!J4,IF((SUMIF('Formular FR Entschädigungen'!$F$40:$F$48,'Formular FR Entschädigungen'!$F$41,'Formular FR Entschädigungen'!$G$40:$G$48))&lt;6,(6-(SUMIF('Formular FR Entschädigungen'!$F$40:$F$48,'Formular FR Entschädigungen'!$F$41,'Formular FR Entschädigungen'!$G$40:$G$48))),0),0)+IF('Formular FR Entschädigungen'!$E$41='Definitionen allgemein'!J5,IF((SUMIF('Formular FR Entschädigungen'!$F$40:$F$48,'Formular FR Entschädigungen'!$F$41,'Formular FR Entschädigungen'!$G$40:$G$48))&lt;12,(12-(SUMIF('Formular FR Entschädigungen'!$F$40:$F$48,'Formular FR Entschädigungen'!$F$41,'Formular FR Entschädigungen'!$G$40:$G$48))),0),0))),0)</f>
        <v>0</v>
      </c>
    </row>
    <row r="212" spans="1:6" ht="15" x14ac:dyDescent="0.25">
      <c r="A212" s="1" t="s">
        <v>103</v>
      </c>
      <c r="C212" s="50">
        <f>IF(AND(('Formular FR Entschädigungen'!$F$42&gt;44000),('Formular FR Entschädigungen'!$G$42&gt;0)),IF(OR('Formular FR Entschädigungen'!$F$40='Formular FR Entschädigungen'!$F$42,'Formular FR Entschädigungen'!$F$41='Formular FR Entschädigungen'!$F$42),0,(IF('Formular FR Entschädigungen'!$E$42='Definitionen allgemein'!J4,IF((SUMIF('Formular FR Entschädigungen'!$F$40:$F$48,'Formular FR Entschädigungen'!$F$42,'Formular FR Entschädigungen'!$G$40:$G$48))&lt;6,(6-(SUMIF('Formular FR Entschädigungen'!$F$40:$F$48,'Formular FR Entschädigungen'!$F$42,'Formular FR Entschädigungen'!$G$40:$G$48))),0),0)+IF('Formular FR Entschädigungen'!$E$42='Definitionen allgemein'!J5,IF((SUMIF('Formular FR Entschädigungen'!$F$40:$F$48,'Formular FR Entschädigungen'!$F$42,'Formular FR Entschädigungen'!$G$40:$G$48))&lt;12,(12-(SUMIF('Formular FR Entschädigungen'!$F$40:$F$48,'Formular FR Entschädigungen'!$F$42,'Formular FR Entschädigungen'!$G$40:$G$48))),0),0))),0)</f>
        <v>0</v>
      </c>
    </row>
    <row r="213" spans="1:6" ht="15" x14ac:dyDescent="0.25">
      <c r="A213" s="1" t="s">
        <v>104</v>
      </c>
      <c r="C213" s="50">
        <f>IF(AND(('Formular FR Entschädigungen'!$F$43&gt;44000),('Formular FR Entschädigungen'!$G$43&gt;0)),IF(OR('Formular FR Entschädigungen'!$F$40='Formular FR Entschädigungen'!$F$43,'Formular FR Entschädigungen'!$F$41='Formular FR Entschädigungen'!$F$43,'Formular FR Entschädigungen'!$F$42='Formular FR Entschädigungen'!$F$43),0,(IF('Formular FR Entschädigungen'!$E$43='Definitionen allgemein'!J4,IF((SUMIF('Formular FR Entschädigungen'!$F$40:$F$48,'Formular FR Entschädigungen'!$F$43,'Formular FR Entschädigungen'!$G$40:$G$48))&lt;6,(6-(SUMIF('Formular FR Entschädigungen'!$F$40:$F$48,'Formular FR Entschädigungen'!$F$43,'Formular FR Entschädigungen'!$G$40:$G$48))),0),0)+IF('Formular FR Entschädigungen'!$E$43='Definitionen allgemein'!J5,IF((SUMIF('Formular FR Entschädigungen'!$F$40:$F$48,'Formular FR Entschädigungen'!$F$43,'Formular FR Entschädigungen'!$G$40:$G$48))&lt;12,(12-(SUMIF('Formular FR Entschädigungen'!$F$40:$F$48,'Formular FR Entschädigungen'!$F$43,'Formular FR Entschädigungen'!$G$40:$G$48))),0),0))),0)</f>
        <v>0</v>
      </c>
    </row>
    <row r="214" spans="1:6" ht="15" x14ac:dyDescent="0.25">
      <c r="A214" s="1" t="s">
        <v>105</v>
      </c>
      <c r="C214" s="50">
        <f>IF(AND(('Formular FR Entschädigungen'!$F$44&gt;44000),('Formular FR Entschädigungen'!$G$44&gt;0)),IF(OR('Formular FR Entschädigungen'!$F$40='Formular FR Entschädigungen'!$F$44,'Formular FR Entschädigungen'!$F$41='Formular FR Entschädigungen'!$F$44,'Formular FR Entschädigungen'!$F$42='Formular FR Entschädigungen'!$F$44,'Formular FR Entschädigungen'!$F$43='Formular FR Entschädigungen'!$F$44),0,(IF('Formular FR Entschädigungen'!$E$44='Definitionen allgemein'!J4,IF((SUMIF('Formular FR Entschädigungen'!$F$40:$F$48,'Formular FR Entschädigungen'!$F$44,'Formular FR Entschädigungen'!$G$40:$G$48))&lt;6,(6-(SUMIF('Formular FR Entschädigungen'!$F$40:$F$48,'Formular FR Entschädigungen'!$F$44,'Formular FR Entschädigungen'!$G$40:$G$48))),0),0)+IF('Formular FR Entschädigungen'!$E$44='Definitionen allgemein'!J5,IF((SUMIF('Formular FR Entschädigungen'!$F$40:$F$48,'Formular FR Entschädigungen'!$F$44,'Formular FR Entschädigungen'!$G$40:$G$48))&lt;12,(12-(SUMIF('Formular FR Entschädigungen'!$F$40:$F$48,'Formular FR Entschädigungen'!$F$44,'Formular FR Entschädigungen'!$G$40:$G$48))),0),0))),0)</f>
        <v>0</v>
      </c>
    </row>
    <row r="215" spans="1:6" ht="15" x14ac:dyDescent="0.25">
      <c r="A215" s="1" t="s">
        <v>106</v>
      </c>
      <c r="C215" s="50">
        <f>IF(AND(('Formular FR Entschädigungen'!$F$45&gt;44000),('Formular FR Entschädigungen'!$G$45&gt;0)),IF(OR('Formular FR Entschädigungen'!$F$40='Formular FR Entschädigungen'!$F$45,'Formular FR Entschädigungen'!$F$41='Formular FR Entschädigungen'!$F$45,'Formular FR Entschädigungen'!$F$42='Formular FR Entschädigungen'!$F$45,'Formular FR Entschädigungen'!$F$43='Formular FR Entschädigungen'!$F$45,'Formular FR Entschädigungen'!$F$44='Formular FR Entschädigungen'!$F$45),0,(IF('Formular FR Entschädigungen'!$E$45='Definitionen allgemein'!J4,IF((SUMIF('Formular FR Entschädigungen'!$F$40:$F$48,'Formular FR Entschädigungen'!$F$45,'Formular FR Entschädigungen'!$G$40:$G$48))&lt;6,(6-(SUMIF('Formular FR Entschädigungen'!$F$40:$F$48,'Formular FR Entschädigungen'!$F$45,'Formular FR Entschädigungen'!$G$40:$G$48))),0),0)+IF('Formular FR Entschädigungen'!$E$45='Definitionen allgemein'!J5,IF((SUMIF('Formular FR Entschädigungen'!$F$40:$F$48,'Formular FR Entschädigungen'!$F$45,'Formular FR Entschädigungen'!$G$40:$G$48))&lt;12,(12-(SUMIF('Formular FR Entschädigungen'!$F$40:$F$48,'Formular FR Entschädigungen'!$F$45,'Formular FR Entschädigungen'!$G$40:$G$48))),0),0))),0)</f>
        <v>0</v>
      </c>
    </row>
    <row r="216" spans="1:6" ht="15" x14ac:dyDescent="0.25">
      <c r="A216" s="1" t="s">
        <v>107</v>
      </c>
      <c r="C216" s="50">
        <f>IF(AND(('Formular FR Entschädigungen'!$F$46&gt;44000),('Formular FR Entschädigungen'!$G$46&gt;0)),IF(OR('Formular FR Entschädigungen'!$F$40='Formular FR Entschädigungen'!$F$46,'Formular FR Entschädigungen'!$F$41='Formular FR Entschädigungen'!$F$46,'Formular FR Entschädigungen'!$F$42='Formular FR Entschädigungen'!$F$46,'Formular FR Entschädigungen'!$F$43='Formular FR Entschädigungen'!$F$46,'Formular FR Entschädigungen'!$F$44='Formular FR Entschädigungen'!$F$46,'Formular FR Entschädigungen'!$F$45='Formular FR Entschädigungen'!$F$46),0,(IF('Formular FR Entschädigungen'!$E$46='Definitionen allgemein'!J4,IF((SUMIF('Formular FR Entschädigungen'!$F$40:$F$48,'Formular FR Entschädigungen'!$F$46,'Formular FR Entschädigungen'!$G$40:$G$48))&lt;6,(6-(SUMIF('Formular FR Entschädigungen'!$F$40:$F$48,'Formular FR Entschädigungen'!$F$46,'Formular FR Entschädigungen'!$G$40:$G$48))),0),0)+IF('Formular FR Entschädigungen'!$E$46='Definitionen allgemein'!J5,IF((SUMIF('Formular FR Entschädigungen'!$F$40:$F$48,'Formular FR Entschädigungen'!$F$46,'Formular FR Entschädigungen'!$G$40:$G$48))&lt;12,(12-(SUMIF('Formular FR Entschädigungen'!$F$40:$F$48,'Formular FR Entschädigungen'!$F$46,'Formular FR Entschädigungen'!$G$40:$G$48))),0),0))),0)</f>
        <v>0</v>
      </c>
    </row>
    <row r="217" spans="1:6" ht="15" x14ac:dyDescent="0.25">
      <c r="A217" s="1" t="s">
        <v>108</v>
      </c>
      <c r="C217" s="50">
        <f>IF(AND(('Formular FR Entschädigungen'!$F$47&gt;44000),('Formular FR Entschädigungen'!$G$47&gt;0)),IF(OR('Formular FR Entschädigungen'!$F$40='Formular FR Entschädigungen'!$F$47,'Formular FR Entschädigungen'!$F$41='Formular FR Entschädigungen'!$F$47,'Formular FR Entschädigungen'!$F$42='Formular FR Entschädigungen'!$F$47,'Formular FR Entschädigungen'!$F$43='Formular FR Entschädigungen'!$F$47,'Formular FR Entschädigungen'!$F$44='Formular FR Entschädigungen'!$F$47,'Formular FR Entschädigungen'!$F$45='Formular FR Entschädigungen'!$F$47,'Formular FR Entschädigungen'!$F$46='Formular FR Entschädigungen'!$F$47),0,(IF('Formular FR Entschädigungen'!$E$47='Definitionen allgemein'!J4,IF((SUMIF('Formular FR Entschädigungen'!$F$40:$F$48,'Formular FR Entschädigungen'!$F$47,'Formular FR Entschädigungen'!$G$40:$G$48))&lt;6,(6-(SUMIF('Formular FR Entschädigungen'!$F$40:$F$48,'Formular FR Entschädigungen'!$F$47,'Formular FR Entschädigungen'!$G$40:$G$48))),0),0)+IF('Formular FR Entschädigungen'!$E$47='Definitionen allgemein'!J5,IF((SUMIF('Formular FR Entschädigungen'!$F$40:$F$48,'Formular FR Entschädigungen'!$F$47,'Formular FR Entschädigungen'!$G$40:$G$48))&lt;12,(12-(SUMIF('Formular FR Entschädigungen'!$F$40:$F$48,'Formular FR Entschädigungen'!$F$47,'Formular FR Entschädigungen'!$G$40:$G$48))),0),0))),0)</f>
        <v>0</v>
      </c>
    </row>
    <row r="218" spans="1:6" ht="15" x14ac:dyDescent="0.25">
      <c r="A218" s="1" t="s">
        <v>109</v>
      </c>
      <c r="C218" s="50">
        <f>IF(AND(('Formular FR Entschädigungen'!$F$48&gt;44000),('Formular FR Entschädigungen'!$G$48&gt;0)),IF(OR('Formular FR Entschädigungen'!$F$40='Formular FR Entschädigungen'!$F$48,'Formular FR Entschädigungen'!$F$41='Formular FR Entschädigungen'!$F$48,'Formular FR Entschädigungen'!$F$42='Formular FR Entschädigungen'!$F$48,'Formular FR Entschädigungen'!$F$43='Formular FR Entschädigungen'!$F$48,'Formular FR Entschädigungen'!$F$44='Formular FR Entschädigungen'!$F$48,'Formular FR Entschädigungen'!$F$45='Formular FR Entschädigungen'!$F$48,'Formular FR Entschädigungen'!$F$46='Formular FR Entschädigungen'!$F$48,'Formular FR Entschädigungen'!$F$47='Formular FR Entschädigungen'!$F$48),0,(IF('Formular FR Entschädigungen'!$E$48='Definitionen allgemein'!J4,IF((SUMIF('Formular FR Entschädigungen'!$F$40:$F$48,'Formular FR Entschädigungen'!$F$48,'Formular FR Entschädigungen'!$G$40:$G$48))&lt;6,(6-(SUMIF('Formular FR Entschädigungen'!$F$40:$F$48,'Formular FR Entschädigungen'!$F$48,'Formular FR Entschädigungen'!$G$40:$G$48))),0),0)+IF('Formular FR Entschädigungen'!$E$48='Definitionen allgemein'!J5,IF((SUMIF('Formular FR Entschädigungen'!$F$40:$F$48,'Formular FR Entschädigungen'!$F$48,'Formular FR Entschädigungen'!$G$40:$G$48))&lt;12,(12-(SUMIF('Formular FR Entschädigungen'!$F$40:$F$48,'Formular FR Entschädigungen'!$F$48,'Formular FR Entschädigungen'!$G$40:$G$48))),0),0))),0)</f>
        <v>0</v>
      </c>
    </row>
    <row r="219" spans="1:6" ht="13.5" thickBot="1" x14ac:dyDescent="0.25">
      <c r="A219" s="52" t="s">
        <v>110</v>
      </c>
      <c r="B219" s="52"/>
      <c r="C219" s="52">
        <f>SUM(C210:C218)</f>
        <v>0</v>
      </c>
    </row>
    <row r="222" spans="1:6" ht="15" x14ac:dyDescent="0.25">
      <c r="F222" s="50"/>
    </row>
    <row r="223" spans="1:6" ht="15" x14ac:dyDescent="0.25">
      <c r="F223" s="50"/>
    </row>
    <row r="224" spans="1:6" ht="15" x14ac:dyDescent="0.25">
      <c r="F224" s="50"/>
    </row>
    <row r="225" spans="6:6" ht="15" x14ac:dyDescent="0.25">
      <c r="F225" s="50"/>
    </row>
    <row r="226" spans="6:6" ht="15" x14ac:dyDescent="0.25">
      <c r="F226" s="50"/>
    </row>
    <row r="227" spans="6:6" ht="15" x14ac:dyDescent="0.25">
      <c r="F227" s="50"/>
    </row>
    <row r="228" spans="6:6" ht="15" x14ac:dyDescent="0.25">
      <c r="F228" s="50"/>
    </row>
    <row r="229" spans="6:6" ht="15" x14ac:dyDescent="0.25">
      <c r="F229" s="50"/>
    </row>
    <row r="230" spans="6:6" ht="15" x14ac:dyDescent="0.25">
      <c r="F230" s="50"/>
    </row>
  </sheetData>
  <sheetProtection algorithmName="SHA-512" hashValue="+VN8P5xrlxDVS99J7A68vCb5Z5KdLvy96krNlafMeOPUFJEEjge4SYyyMOuHH5yqCMlvqi/Jo+zgoNTuS5EhoQ==" saltValue="TnhEg5hEm1wsW5RNEMeeoA==" spinCount="100000" sheet="1" objects="1" scenarios="1" selectLockedCells="1" selectUnlockedCell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workbookViewId="0">
      <selection activeCell="E34" sqref="E34"/>
    </sheetView>
  </sheetViews>
  <sheetFormatPr baseColWidth="10" defaultRowHeight="14.25" x14ac:dyDescent="0.2"/>
  <sheetData>
    <row r="1" spans="1:1" ht="15" x14ac:dyDescent="0.25">
      <c r="A1" s="33" t="s">
        <v>66</v>
      </c>
    </row>
    <row r="2" spans="1:1" ht="15" x14ac:dyDescent="0.25">
      <c r="A2" s="32" t="s">
        <v>57</v>
      </c>
    </row>
    <row r="3" spans="1:1" x14ac:dyDescent="0.2">
      <c r="A3" s="8" t="s">
        <v>54</v>
      </c>
    </row>
    <row r="4" spans="1:1" x14ac:dyDescent="0.2">
      <c r="A4" s="7"/>
    </row>
    <row r="5" spans="1:1" ht="15" x14ac:dyDescent="0.25">
      <c r="A5" s="32" t="s">
        <v>58</v>
      </c>
    </row>
    <row r="6" spans="1:1" x14ac:dyDescent="0.2">
      <c r="A6" t="s">
        <v>56</v>
      </c>
    </row>
    <row r="8" spans="1:1" ht="15" x14ac:dyDescent="0.25">
      <c r="A8" s="32" t="s">
        <v>71</v>
      </c>
    </row>
    <row r="9" spans="1:1" x14ac:dyDescent="0.2">
      <c r="A9" t="s">
        <v>72</v>
      </c>
    </row>
    <row r="11" spans="1:1" ht="15" x14ac:dyDescent="0.25">
      <c r="A11" s="32" t="s">
        <v>79</v>
      </c>
    </row>
    <row r="12" spans="1:1" x14ac:dyDescent="0.2">
      <c r="A12" t="s">
        <v>80</v>
      </c>
    </row>
    <row r="15" spans="1:1" ht="15" x14ac:dyDescent="0.25">
      <c r="A15" s="32" t="s">
        <v>100</v>
      </c>
    </row>
    <row r="17" spans="1:1" x14ac:dyDescent="0.2">
      <c r="A17" s="51" t="s">
        <v>247</v>
      </c>
    </row>
    <row r="18" spans="1:1" x14ac:dyDescent="0.2">
      <c r="A18" s="51" t="s">
        <v>248</v>
      </c>
    </row>
    <row r="19" spans="1:1" x14ac:dyDescent="0.2">
      <c r="A19" s="51" t="s">
        <v>249</v>
      </c>
    </row>
    <row r="20" spans="1:1" x14ac:dyDescent="0.2">
      <c r="A20" s="51" t="s">
        <v>250</v>
      </c>
    </row>
    <row r="21" spans="1:1" x14ac:dyDescent="0.2">
      <c r="A21" s="51" t="s">
        <v>251</v>
      </c>
    </row>
    <row r="22" spans="1:1" x14ac:dyDescent="0.2">
      <c r="A22" s="51" t="s">
        <v>252</v>
      </c>
    </row>
    <row r="23" spans="1:1" x14ac:dyDescent="0.2">
      <c r="A23" s="51" t="s">
        <v>253</v>
      </c>
    </row>
    <row r="24" spans="1:1" x14ac:dyDescent="0.2">
      <c r="A24" s="51" t="s">
        <v>254</v>
      </c>
    </row>
    <row r="25" spans="1:1" x14ac:dyDescent="0.2">
      <c r="A25" s="51" t="s">
        <v>255</v>
      </c>
    </row>
    <row r="37" spans="1:1" ht="15" x14ac:dyDescent="0.25">
      <c r="A37" s="33" t="s">
        <v>67</v>
      </c>
    </row>
    <row r="38" spans="1:1" ht="15" x14ac:dyDescent="0.25">
      <c r="A38" s="32" t="s">
        <v>62</v>
      </c>
    </row>
    <row r="39" spans="1:1" x14ac:dyDescent="0.2">
      <c r="A39" s="8" t="s">
        <v>59</v>
      </c>
    </row>
    <row r="40" spans="1:1" x14ac:dyDescent="0.2">
      <c r="A40" s="8" t="s">
        <v>60</v>
      </c>
    </row>
    <row r="41" spans="1:1" x14ac:dyDescent="0.2">
      <c r="A41" s="8" t="s">
        <v>61</v>
      </c>
    </row>
    <row r="42" spans="1:1" x14ac:dyDescent="0.2">
      <c r="A42" s="8" t="s">
        <v>63</v>
      </c>
    </row>
    <row r="43" spans="1:1" x14ac:dyDescent="0.2">
      <c r="A43" s="8" t="s">
        <v>64</v>
      </c>
    </row>
    <row r="44" spans="1:1" x14ac:dyDescent="0.2">
      <c r="A44" s="8" t="s">
        <v>65</v>
      </c>
    </row>
    <row r="47" spans="1:1" x14ac:dyDescent="0.2">
      <c r="A47" s="8" t="s">
        <v>45</v>
      </c>
    </row>
    <row r="54" spans="1:1" x14ac:dyDescent="0.2">
      <c r="A54" t="s">
        <v>69</v>
      </c>
    </row>
    <row r="56" spans="1:1" x14ac:dyDescent="0.2">
      <c r="A56" s="31" t="s">
        <v>45</v>
      </c>
    </row>
    <row r="57" spans="1:1" x14ac:dyDescent="0.2">
      <c r="A57" s="31" t="s">
        <v>46</v>
      </c>
    </row>
    <row r="58" spans="1:1" x14ac:dyDescent="0.2">
      <c r="A58" s="1"/>
    </row>
    <row r="59" spans="1:1" x14ac:dyDescent="0.2">
      <c r="A59" s="1"/>
    </row>
    <row r="60" spans="1:1" x14ac:dyDescent="0.2">
      <c r="A60" s="1" t="s">
        <v>48</v>
      </c>
    </row>
    <row r="61" spans="1:1" x14ac:dyDescent="0.2">
      <c r="A61" s="31" t="s">
        <v>47</v>
      </c>
    </row>
    <row r="62" spans="1:1" x14ac:dyDescent="0.2">
      <c r="A62" s="1"/>
    </row>
    <row r="63" spans="1:1" x14ac:dyDescent="0.2">
      <c r="A63" s="1" t="s">
        <v>49</v>
      </c>
    </row>
    <row r="64" spans="1:1" x14ac:dyDescent="0.2">
      <c r="A64" s="1"/>
    </row>
    <row r="65" spans="1:1" x14ac:dyDescent="0.2">
      <c r="A65" s="1"/>
    </row>
    <row r="66" spans="1:1" x14ac:dyDescent="0.2">
      <c r="A66" s="1" t="s">
        <v>50</v>
      </c>
    </row>
    <row r="67" spans="1:1" x14ac:dyDescent="0.2">
      <c r="A67" s="1"/>
    </row>
    <row r="68" spans="1:1" x14ac:dyDescent="0.2">
      <c r="A68" s="1"/>
    </row>
    <row r="69" spans="1:1" x14ac:dyDescent="0.2">
      <c r="A69" s="1" t="s">
        <v>52</v>
      </c>
    </row>
    <row r="72" spans="1:1" x14ac:dyDescent="0.2">
      <c r="A72" s="7" t="s">
        <v>83</v>
      </c>
    </row>
    <row r="73" spans="1:1" x14ac:dyDescent="0.2">
      <c r="A73" s="7" t="s">
        <v>84</v>
      </c>
    </row>
    <row r="74" spans="1:1" x14ac:dyDescent="0.2">
      <c r="A74" s="7" t="s">
        <v>85</v>
      </c>
    </row>
    <row r="82" spans="1:4" x14ac:dyDescent="0.2">
      <c r="A82" s="7" t="s">
        <v>81</v>
      </c>
    </row>
    <row r="83" spans="1:4" x14ac:dyDescent="0.2">
      <c r="A83" s="7" t="s">
        <v>82</v>
      </c>
    </row>
    <row r="86" spans="1:4" x14ac:dyDescent="0.2">
      <c r="A86" s="7" t="s">
        <v>86</v>
      </c>
    </row>
    <row r="87" spans="1:4" x14ac:dyDescent="0.2">
      <c r="B87" s="7" t="s">
        <v>89</v>
      </c>
    </row>
    <row r="88" spans="1:4" x14ac:dyDescent="0.2">
      <c r="C88" s="7" t="s">
        <v>87</v>
      </c>
    </row>
    <row r="89" spans="1:4" x14ac:dyDescent="0.2">
      <c r="D89" s="7" t="s">
        <v>92</v>
      </c>
    </row>
    <row r="90" spans="1:4" x14ac:dyDescent="0.2">
      <c r="D90" s="7" t="s">
        <v>88</v>
      </c>
    </row>
    <row r="91" spans="1:4" x14ac:dyDescent="0.2">
      <c r="A91" s="51" t="s">
        <v>95</v>
      </c>
    </row>
    <row r="92" spans="1:4" x14ac:dyDescent="0.2">
      <c r="A92" s="7" t="s">
        <v>94</v>
      </c>
    </row>
    <row r="93" spans="1:4" x14ac:dyDescent="0.2">
      <c r="A93" s="7" t="s">
        <v>90</v>
      </c>
    </row>
    <row r="94" spans="1:4" x14ac:dyDescent="0.2">
      <c r="B94" s="7" t="s">
        <v>91</v>
      </c>
    </row>
    <row r="95" spans="1:4" x14ac:dyDescent="0.2">
      <c r="A95" s="7"/>
      <c r="C95" s="7" t="s">
        <v>93</v>
      </c>
    </row>
    <row r="99" spans="1:3" x14ac:dyDescent="0.2">
      <c r="A99" s="7" t="s">
        <v>78</v>
      </c>
    </row>
    <row r="100" spans="1:3" x14ac:dyDescent="0.2">
      <c r="B100" s="7" t="s">
        <v>99</v>
      </c>
    </row>
    <row r="101" spans="1:3" x14ac:dyDescent="0.2">
      <c r="C101" t="s">
        <v>96</v>
      </c>
    </row>
    <row r="102" spans="1:3" x14ac:dyDescent="0.2">
      <c r="B102" s="7" t="s">
        <v>97</v>
      </c>
    </row>
    <row r="103" spans="1:3" x14ac:dyDescent="0.2">
      <c r="C103" s="7" t="s">
        <v>98</v>
      </c>
    </row>
    <row r="104" spans="1:3" x14ac:dyDescent="0.2">
      <c r="B104">
        <v>0</v>
      </c>
    </row>
  </sheetData>
  <sheetProtection algorithmName="SHA-512" hashValue="EFhMeHAx88M+YVs3FgSs/VtL18uwco4yViUmhCYzO5klsU1+uJ4nM6OKeU2OvfFhn8g9myOTA71feb+ZtejRiw==" saltValue="xo495mxK32lj3j+cgxCy9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Formular FR Entschädigungen</vt:lpstr>
      <vt:lpstr>Definitionen allgemein</vt:lpstr>
      <vt:lpstr>Definitionen Abrg</vt:lpstr>
      <vt:lpstr>Formelerstellung</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Schraner Rebekka, BKD-MBA-ABS</dc:creator>
  <cp:lastModifiedBy>Schraner Rebekka, BKD-MBA-ABS</cp:lastModifiedBy>
  <cp:lastPrinted>2023-02-20T14:46:56Z</cp:lastPrinted>
  <dcterms:created xsi:type="dcterms:W3CDTF">2022-01-03T07:49:00Z</dcterms:created>
  <dcterms:modified xsi:type="dcterms:W3CDTF">2023-06-06T09:57:15Z</dcterms:modified>
</cp:coreProperties>
</file>