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P:\VL\34 Geschäftsstelle Berufsmaturität\03 (Haupt)Expert_innen\PrüfungsexpertInnen\Entschädigungen\"/>
    </mc:Choice>
  </mc:AlternateContent>
  <xr:revisionPtr revIDLastSave="0" documentId="13_ncr:1_{0B692E7B-5551-4A2C-8CFE-E9DE50970062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Formular DE Entschädigungen" sheetId="1" r:id="rId1"/>
    <sheet name="Definitionen allgemein" sheetId="2" state="hidden" r:id="rId2"/>
    <sheet name="Definitionen Abrg" sheetId="3" state="hidden" r:id="rId3"/>
    <sheet name="Formelerstellung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8" i="3" l="1"/>
  <c r="C217" i="3"/>
  <c r="C216" i="3"/>
  <c r="C215" i="3"/>
  <c r="C214" i="3"/>
  <c r="C213" i="3"/>
  <c r="C212" i="3"/>
  <c r="C211" i="3"/>
  <c r="C210" i="3"/>
  <c r="H48" i="1"/>
  <c r="H47" i="1"/>
  <c r="H46" i="1"/>
  <c r="H45" i="1"/>
  <c r="H44" i="1"/>
  <c r="H43" i="1"/>
  <c r="H42" i="1"/>
  <c r="H41" i="1"/>
  <c r="H40" i="1"/>
  <c r="H33" i="1" l="1"/>
  <c r="H32" i="1"/>
  <c r="H31" i="1"/>
  <c r="G234" i="3" l="1"/>
  <c r="H64" i="1"/>
  <c r="H71" i="1" s="1"/>
  <c r="H60" i="1"/>
  <c r="H59" i="1"/>
  <c r="H55" i="1"/>
  <c r="H54" i="1"/>
  <c r="G34" i="1"/>
  <c r="S16" i="3"/>
  <c r="O16" i="3"/>
  <c r="K16" i="3"/>
  <c r="G16" i="3"/>
  <c r="S18" i="3"/>
  <c r="T18" i="3"/>
  <c r="U18" i="3"/>
  <c r="S19" i="3"/>
  <c r="T19" i="3"/>
  <c r="U19" i="3"/>
  <c r="S20" i="3"/>
  <c r="T20" i="3"/>
  <c r="U20" i="3"/>
  <c r="S21" i="3"/>
  <c r="T21" i="3"/>
  <c r="U21" i="3"/>
  <c r="S22" i="3"/>
  <c r="T22" i="3"/>
  <c r="U22" i="3"/>
  <c r="S23" i="3"/>
  <c r="T23" i="3"/>
  <c r="U23" i="3"/>
  <c r="S24" i="3"/>
  <c r="T24" i="3"/>
  <c r="U24" i="3"/>
  <c r="S25" i="3"/>
  <c r="T25" i="3"/>
  <c r="U25" i="3"/>
  <c r="S26" i="3"/>
  <c r="T26" i="3"/>
  <c r="U26" i="3"/>
  <c r="S27" i="3"/>
  <c r="T27" i="3"/>
  <c r="U27" i="3"/>
  <c r="S28" i="3"/>
  <c r="T28" i="3"/>
  <c r="U28" i="3"/>
  <c r="S29" i="3"/>
  <c r="T29" i="3"/>
  <c r="U29" i="3"/>
  <c r="S30" i="3"/>
  <c r="T30" i="3"/>
  <c r="U30" i="3"/>
  <c r="S31" i="3"/>
  <c r="T31" i="3"/>
  <c r="U31" i="3"/>
  <c r="S32" i="3"/>
  <c r="T32" i="3"/>
  <c r="U32" i="3"/>
  <c r="S33" i="3"/>
  <c r="T33" i="3"/>
  <c r="U33" i="3"/>
  <c r="S34" i="3"/>
  <c r="T34" i="3"/>
  <c r="U34" i="3"/>
  <c r="S35" i="3"/>
  <c r="T35" i="3"/>
  <c r="U35" i="3"/>
  <c r="S36" i="3"/>
  <c r="T36" i="3"/>
  <c r="U36" i="3"/>
  <c r="S37" i="3"/>
  <c r="T37" i="3"/>
  <c r="U37" i="3"/>
  <c r="S38" i="3"/>
  <c r="T38" i="3"/>
  <c r="U38" i="3"/>
  <c r="S39" i="3"/>
  <c r="T39" i="3"/>
  <c r="U39" i="3"/>
  <c r="S40" i="3"/>
  <c r="T40" i="3"/>
  <c r="U40" i="3"/>
  <c r="S17" i="3"/>
  <c r="U17" i="3"/>
  <c r="T17" i="3"/>
  <c r="Q17" i="3"/>
  <c r="P17" i="3"/>
  <c r="O17" i="3"/>
  <c r="O18" i="3"/>
  <c r="P18" i="3"/>
  <c r="Q18" i="3"/>
  <c r="O19" i="3"/>
  <c r="P19" i="3"/>
  <c r="Q19" i="3"/>
  <c r="O20" i="3"/>
  <c r="P20" i="3"/>
  <c r="Q20" i="3"/>
  <c r="O21" i="3"/>
  <c r="P21" i="3"/>
  <c r="Q21" i="3"/>
  <c r="O22" i="3"/>
  <c r="P22" i="3"/>
  <c r="Q22" i="3"/>
  <c r="O23" i="3"/>
  <c r="P23" i="3"/>
  <c r="Q23" i="3"/>
  <c r="O24" i="3"/>
  <c r="P24" i="3"/>
  <c r="Q24" i="3"/>
  <c r="O25" i="3"/>
  <c r="P25" i="3"/>
  <c r="Q25" i="3"/>
  <c r="O26" i="3"/>
  <c r="P26" i="3"/>
  <c r="Q26" i="3"/>
  <c r="O27" i="3"/>
  <c r="P27" i="3"/>
  <c r="Q27" i="3"/>
  <c r="O28" i="3"/>
  <c r="P28" i="3"/>
  <c r="Q28" i="3"/>
  <c r="O29" i="3"/>
  <c r="P29" i="3"/>
  <c r="Q29" i="3"/>
  <c r="O30" i="3"/>
  <c r="P30" i="3"/>
  <c r="Q30" i="3"/>
  <c r="O31" i="3"/>
  <c r="P31" i="3"/>
  <c r="Q31" i="3"/>
  <c r="O32" i="3"/>
  <c r="P32" i="3"/>
  <c r="Q32" i="3"/>
  <c r="O33" i="3"/>
  <c r="P33" i="3"/>
  <c r="Q33" i="3"/>
  <c r="O34" i="3"/>
  <c r="P34" i="3"/>
  <c r="Q34" i="3"/>
  <c r="O35" i="3"/>
  <c r="P35" i="3"/>
  <c r="Q35" i="3"/>
  <c r="O36" i="3"/>
  <c r="P36" i="3"/>
  <c r="Q36" i="3"/>
  <c r="O37" i="3"/>
  <c r="P37" i="3"/>
  <c r="Q37" i="3"/>
  <c r="O38" i="3"/>
  <c r="P38" i="3"/>
  <c r="Q38" i="3"/>
  <c r="O39" i="3"/>
  <c r="P39" i="3"/>
  <c r="Q39" i="3"/>
  <c r="O40" i="3"/>
  <c r="P40" i="3"/>
  <c r="Q40" i="3"/>
  <c r="G17" i="3"/>
  <c r="H17" i="3"/>
  <c r="K17" i="3"/>
  <c r="L17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I17" i="3"/>
  <c r="H18" i="3"/>
  <c r="I18" i="3"/>
  <c r="H19" i="3"/>
  <c r="I19" i="3"/>
  <c r="H20" i="3"/>
  <c r="I20" i="3"/>
  <c r="H21" i="3"/>
  <c r="I21" i="3"/>
  <c r="H22" i="3"/>
  <c r="I22" i="3"/>
  <c r="H23" i="3"/>
  <c r="I23" i="3"/>
  <c r="H24" i="3"/>
  <c r="I24" i="3"/>
  <c r="H25" i="3"/>
  <c r="I25" i="3"/>
  <c r="H26" i="3"/>
  <c r="I26" i="3"/>
  <c r="H27" i="3"/>
  <c r="I27" i="3"/>
  <c r="H28" i="3"/>
  <c r="I28" i="3"/>
  <c r="H29" i="3"/>
  <c r="I29" i="3"/>
  <c r="H30" i="3"/>
  <c r="I30" i="3"/>
  <c r="H31" i="3"/>
  <c r="I31" i="3"/>
  <c r="H32" i="3"/>
  <c r="I32" i="3"/>
  <c r="H33" i="3"/>
  <c r="I33" i="3"/>
  <c r="H34" i="3"/>
  <c r="I34" i="3"/>
  <c r="H35" i="3"/>
  <c r="I35" i="3"/>
  <c r="H36" i="3"/>
  <c r="I36" i="3"/>
  <c r="H37" i="3"/>
  <c r="I37" i="3"/>
  <c r="H38" i="3"/>
  <c r="I38" i="3"/>
  <c r="H39" i="3"/>
  <c r="I39" i="3"/>
  <c r="H40" i="3"/>
  <c r="I40" i="3"/>
  <c r="C177" i="3"/>
  <c r="C176" i="3"/>
  <c r="C175" i="3"/>
  <c r="C174" i="3"/>
  <c r="C173" i="3"/>
  <c r="C172" i="3"/>
  <c r="C171" i="3"/>
  <c r="C170" i="3"/>
  <c r="C169" i="3"/>
  <c r="C168" i="3"/>
  <c r="C167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57" i="3"/>
  <c r="C56" i="3"/>
  <c r="C55" i="3"/>
  <c r="C54" i="3"/>
  <c r="C53" i="3"/>
  <c r="C52" i="3"/>
  <c r="C51" i="3"/>
  <c r="C50" i="3"/>
  <c r="C49" i="3"/>
  <c r="C48" i="3"/>
  <c r="C23" i="3"/>
  <c r="C22" i="3"/>
  <c r="C21" i="3"/>
  <c r="C20" i="3"/>
  <c r="C19" i="3"/>
  <c r="C18" i="3"/>
  <c r="C17" i="3"/>
  <c r="S42" i="3" l="1"/>
  <c r="O42" i="3"/>
  <c r="H72" i="1"/>
  <c r="C219" i="3"/>
  <c r="G49" i="1" s="1"/>
  <c r="G50" i="1" s="1"/>
  <c r="K42" i="3"/>
  <c r="G42" i="3"/>
  <c r="H30" i="1" s="1"/>
  <c r="G35" i="1"/>
  <c r="H50" i="1" l="1"/>
  <c r="H49" i="1"/>
  <c r="H34" i="1"/>
  <c r="H35" i="1" s="1"/>
  <c r="H51" i="1" l="1"/>
  <c r="H70" i="1" s="1"/>
  <c r="G51" i="1"/>
  <c r="H73" i="1" l="1"/>
</calcChain>
</file>

<file path=xl/sharedStrings.xml><?xml version="1.0" encoding="utf-8"?>
<sst xmlns="http://schemas.openxmlformats.org/spreadsheetml/2006/main" count="493" uniqueCount="263">
  <si>
    <t>Kantonale Berufsmaturitätskommission (KBMK) des Kantons Bern</t>
  </si>
  <si>
    <t>Entschädigungen für neurechtliche Berufsmaturitätsprüfungen (RLP 2012)</t>
  </si>
  <si>
    <t>Anrede</t>
  </si>
  <si>
    <t>Korrespondenzsprache</t>
  </si>
  <si>
    <t>Name</t>
  </si>
  <si>
    <t>Vorname</t>
  </si>
  <si>
    <t xml:space="preserve">Strasse/Nr. </t>
  </si>
  <si>
    <t>PLZ/Ort</t>
  </si>
  <si>
    <t>Geburtsdatum</t>
  </si>
  <si>
    <t>AHV-Nummer</t>
  </si>
  <si>
    <t>Zvilstand</t>
  </si>
  <si>
    <t>Datum Heirat</t>
  </si>
  <si>
    <t xml:space="preserve">IBAN-Nr./Bankkonto-Nr./PC-Nr. </t>
  </si>
  <si>
    <t xml:space="preserve">quellensteuerpflichtig </t>
  </si>
  <si>
    <t>Schule</t>
  </si>
  <si>
    <t>Jahr</t>
  </si>
  <si>
    <t xml:space="preserve">Funktion </t>
  </si>
  <si>
    <t>schriftliche Prüfungen</t>
  </si>
  <si>
    <t>Ausrichtung</t>
  </si>
  <si>
    <t>Fach</t>
  </si>
  <si>
    <t>Anzahl Kandidat/-innen</t>
  </si>
  <si>
    <t>Betrag in CHF</t>
  </si>
  <si>
    <t>Wählen Sie bitte Ihre Funktion</t>
  </si>
  <si>
    <t>Wählen Sie bitte die prüfende Schule</t>
  </si>
  <si>
    <t>AKAD, Bern</t>
  </si>
  <si>
    <t>BBZ cfp Biel Bienne</t>
  </si>
  <si>
    <t>BFB Biel Bienne</t>
  </si>
  <si>
    <t>BFSL, Langenthal</t>
  </si>
  <si>
    <t>BWD,  Bern</t>
  </si>
  <si>
    <t>ceff commerce, Tramelan</t>
  </si>
  <si>
    <t>ceff artisanal/technique/santé social, Saint Imier</t>
  </si>
  <si>
    <t>ESC La Neuveville</t>
  </si>
  <si>
    <t>ESC Bienne / WMS Biel</t>
  </si>
  <si>
    <t>Feusi</t>
  </si>
  <si>
    <t>GIB Bern</t>
  </si>
  <si>
    <t>IDM, Thun</t>
  </si>
  <si>
    <t>Inforama, Zollikofen</t>
  </si>
  <si>
    <t>Minerva, Bern</t>
  </si>
  <si>
    <t>WKS AG, Bern</t>
  </si>
  <si>
    <t>WKS Verein, Bern</t>
  </si>
  <si>
    <t>WST Thun</t>
  </si>
  <si>
    <t>WMS Biel / ESC Bienne</t>
  </si>
  <si>
    <t>WMS Thun</t>
  </si>
  <si>
    <t>Hauptexperte/-in</t>
  </si>
  <si>
    <t>Experte/-in</t>
  </si>
  <si>
    <t>Mitglied der KBMK</t>
  </si>
  <si>
    <t>Frau</t>
  </si>
  <si>
    <t>Herr</t>
  </si>
  <si>
    <t>Zivilstand</t>
  </si>
  <si>
    <t>ledig</t>
  </si>
  <si>
    <t>gerichtlich getrennt</t>
  </si>
  <si>
    <t>geschieden</t>
  </si>
  <si>
    <t>verwitwet</t>
  </si>
  <si>
    <t>verheiratet / eingetragen</t>
  </si>
  <si>
    <t>Deutsch</t>
  </si>
  <si>
    <t>Französisch</t>
  </si>
  <si>
    <t>Anstellungsverhältnis</t>
  </si>
  <si>
    <t>Kantonsangestellte/r</t>
  </si>
  <si>
    <t>Lehrperson</t>
  </si>
  <si>
    <t>andere (bitte Konto angeben)</t>
  </si>
  <si>
    <t>nein</t>
  </si>
  <si>
    <t>ja</t>
  </si>
  <si>
    <t>AusrichtungBM1</t>
  </si>
  <si>
    <t>Ausrichtung wählen</t>
  </si>
  <si>
    <t>ARTE Gestaltung und Kunst</t>
  </si>
  <si>
    <t>Ausrichtung unbekannt oder mehrere</t>
  </si>
  <si>
    <t>GeSo  Gesundheit und Soziales</t>
  </si>
  <si>
    <t>NLL Natur, Landschaft, Lebensmittel</t>
  </si>
  <si>
    <t>TALS Technik, Architektur, LifeScience</t>
  </si>
  <si>
    <t>WDW&amp;WDD Wirtschaft und Dienstleistungen</t>
  </si>
  <si>
    <t>SCHRIFTLICH</t>
  </si>
  <si>
    <t>Ausrichtung Fach schriftlich 1</t>
  </si>
  <si>
    <t>Fach unbekannt schriftlich</t>
  </si>
  <si>
    <t>Ansatz schriftliche Prüfung pro Kandidat</t>
  </si>
  <si>
    <t>Dauer Prüfung schriftlich in M</t>
  </si>
  <si>
    <t>Deutsch, 1. Landessprache</t>
  </si>
  <si>
    <t>Französisch, 1. Landessprache</t>
  </si>
  <si>
    <t>Französisch, 2. Landessprache</t>
  </si>
  <si>
    <t>Deutsch, 2. Landessprache</t>
  </si>
  <si>
    <t xml:space="preserve">Englisch </t>
  </si>
  <si>
    <t>Mathematik Grundlagen, ausser TALS</t>
  </si>
  <si>
    <t>Geschichte und Politik, Ergänzungsfach</t>
  </si>
  <si>
    <t>Fach ARTE schriftlich</t>
  </si>
  <si>
    <t>Gestaltung, Kunst, Kultur (Projektarbeit)</t>
  </si>
  <si>
    <t>Information und Kommunikation</t>
  </si>
  <si>
    <t>Wirtschaft und Recht, Ergänzungsfach</t>
  </si>
  <si>
    <t>Fach GeSo schriftlich</t>
  </si>
  <si>
    <t>Naturwiss. GeSo Physik</t>
  </si>
  <si>
    <t>Naturwiss. GeSo Chemie</t>
  </si>
  <si>
    <t>Naturwiss. GeSo Biologie</t>
  </si>
  <si>
    <t>Naturwiss. GeSo Physik &amp; Chemie</t>
  </si>
  <si>
    <t>Naturwiss. GeSo Physik &amp; Biologie</t>
  </si>
  <si>
    <t>Naturwiss. GeSo Chemie &amp; Biologie</t>
  </si>
  <si>
    <t>Naturwiss. GeSo alle Teilfächer</t>
  </si>
  <si>
    <t>Sozialwiss. Soziologie</t>
  </si>
  <si>
    <t>Sozialwissenschaften Psychologie</t>
  </si>
  <si>
    <t>Sozialwissenschaften Philosophie</t>
  </si>
  <si>
    <t>Sozialwiss. Soziologie / Philosophie</t>
  </si>
  <si>
    <t>Sozialwissenschaften Soziologie/ Psychologie</t>
  </si>
  <si>
    <t>Sozialwiss. Philosophie / Psychologie</t>
  </si>
  <si>
    <t>Sozialwiss. alle Teilfächer</t>
  </si>
  <si>
    <t>Technik und Umwelt, Ergänzungsfach</t>
  </si>
  <si>
    <t xml:space="preserve"> </t>
  </si>
  <si>
    <t>Fach NLL schriftlich</t>
  </si>
  <si>
    <t>Naturwissenschaften 1 NLL Biologie</t>
  </si>
  <si>
    <t>Naturwissenschaften 1 NLL Chemie</t>
  </si>
  <si>
    <t>Naturwissenschaften 1 NLL Biologie&amp;Chemie</t>
  </si>
  <si>
    <t>Naturwissenschaften 2 NLL Physik</t>
  </si>
  <si>
    <t>Fach TALS schriftlich</t>
  </si>
  <si>
    <t>Mathematik Grundlagen TALS</t>
  </si>
  <si>
    <t>Mathematik Schwerpunktfach</t>
  </si>
  <si>
    <t>Naturwissenschaften TALS Physik</t>
  </si>
  <si>
    <t>Naturwissenschaften TALS Chemie</t>
  </si>
  <si>
    <t>Naturwissenschaften TALS Chemie &amp; Physik</t>
  </si>
  <si>
    <t>Fach WDW WDD schriftlich</t>
  </si>
  <si>
    <t>Wirtschaft und Recht Schwerpunkt</t>
  </si>
  <si>
    <t>Finanz- und Rechnungswesen</t>
  </si>
  <si>
    <t>=wenn(A28='Definitionen Abrg'!$A$3;'Definitionen Abrg'!$B$17:$B$23;wenn(A28='Definitionen Abrg'!$A$4;'Definitionen Abrg'!$B$48:$B$57;wenn(A28='Definitionen Abrg'!$A$5;'Definitionen Abrg'!$B$77:$B$99;wenn(A28='Definitionen Abrg'!$A$6;'Definitionen Abrg'!$B$107:$B$118;wenn(A28='Definitionen Abrg'!$A$7;'Definitionen Abrg'!$B$137:$B$149;wenn(A28='Definitionen Abrg'!$A$8;'Definitionen Abrg'!$B$167:$B$177))))))</t>
  </si>
  <si>
    <t>=wenn('Formular DE Entschädigungen'!A28:B28='Definitionen Abrg'!$A$3;'Definitionen Abrg'!$B$17:$B$23;wenn('Formular DE Entschädigungen'!A28:B28='Definitionen Abrg'!$A$4;'Definitionen Abrg'!$B$48:$B$57;wenn('Formular DE Entschädigungen'!A28:B28='Definitionen Abrg'!$A$5;'Definitionen Abrg'!$B$77:$B$99;wenn('Formular DE Entschädigungen'!A28:B28='Definitionen Abrg'!$A$6;'Definitionen Abrg'!$B$107:$B$118;wenn('Formular DE Entschädigungen'!A28:B28='Definitionen Abrg'!$A$7;'Definitionen Abrg'!$B$137:$B$149;wenn('Formular DE Entschädigungen'!A28:B28='Definitionen Abrg'!$A$8;'Definitionen Abrg'!$B$167:$B$177))))))</t>
  </si>
  <si>
    <t>=wenn('Formular DE Entschädigungen'!A28:B28='Definitionen Abrg'!$A$3;'Definitionen Abrg'!B17;wenn('Formular DE Entschädigungen'!A28:B28='Definitionen Abrg'!$A$4;'Definitionen Abrg'!B48;wenn('Formular DE Entschädigungen'!A28:B28='Definitionen Abrg'!$A$5;'Definitionen Abrg'!B77;wenn('Formular DE Entschädigungen'!A28:B28='Definitionen Abrg'!$A$6;'Definitionen Abrg'!B107;wenn('Formular DE Entschädigungen'!A28:B28='Definitionen Abrg'!$A$7;'Definitionen Abrg'!B137;wenn('Formular DE Entschädigungen'!A28:B28='Definitionen Abrg'!$A$8;'Definitionen Abrg'!B167))))))</t>
  </si>
  <si>
    <t>ohne Zeilen/Spalten Fixierung</t>
  </si>
  <si>
    <t>Mit Spaltenfixierung</t>
  </si>
  <si>
    <t>Mit Zeilenfixierung</t>
  </si>
  <si>
    <t>Feldauswahl Schriftlich 1</t>
  </si>
  <si>
    <t>'=WENN('Formular DE Entschädigungen'!$A$28='Definitionen Abrg'!$A$3;'Definitionen Abrg'!B17;WENN('Formular DE Entschädigungen'!$A$28='Definitionen Abrg'!$A$4;'Definitionen Abrg'!B48;WENN('Formular DE Entschädigungen'!$A$28='Definitionen Abrg'!$A$5;'Definitionen Abrg'!B77;WENN('Formular DE Entschädigungen'!$A$28='Definitionen Abrg'!$A$6;'Definitionen Abrg'!B107;WENN('Formular DE Entschädigungen'!$A$28='Definitionen Abrg'!$A$7;'Definitionen Abrg'!B137;WENN('Formular DE Entschädigungen'!$A$28='Definitionen Abrg'!$A$8;'Definitionen Abrg'!B167))))))</t>
  </si>
  <si>
    <t>Leer - Fach wählen</t>
  </si>
  <si>
    <t>Feldauswahl Schriftlich 2</t>
  </si>
  <si>
    <t>'=WENN('Formular DE Entschädigungen'!$A$28='Definitionen Abrg'!$A$2;"Leer - Fach wählen";WENN('Formular DE Entschädigungen'!$A$28='Definitionen Abrg'!$A$3;'Definitionen Abrg'!B17;WENN('Formular DE Entschädigungen'!$A$28='Definitionen Abrg'!$A$4;'Definitionen Abrg'!B48;WENN('Formular DE Entschädigungen'!$A$28='Definitionen Abrg'!$A$5;'Definitionen Abrg'!B77;WENN('Formular DE Entschädigungen'!$A$28='Definitionen Abrg'!$A$6;'Definitionen Abrg'!B107;WENN('Formular DE Entschädigungen'!$A$28='Definitionen Abrg'!$A$7;'Definitionen Abrg'!B137;WENN('Formular DE Entschädigungen'!$A$28='Definitionen Abrg'!$A$8;'Definitionen Abrg'!B167)))))))</t>
  </si>
  <si>
    <t>Feldauswahl Schriftlich 3</t>
  </si>
  <si>
    <t>'=WENN('Formular DE Entschädigungen'!$A$28='Definitionen Abrg'!$A$3;'Definitionen Abrg'!C17;WENN('Formular DE Entschädigungen'!$A$28='Definitionen Abrg'!$A$4;'Definitionen Abrg'!C48;WENN('Formular DE Entschädigungen'!$A$28='Definitionen Abrg'!$A$5;'Definitionen Abrg'!C77;WENN('Formular DE Entschädigungen'!$A$28='Definitionen Abrg'!$A$6;'Definitionen Abrg'!C107;WENN('Formular DE Entschädigungen'!$A$28='Definitionen Abrg'!$A$7;'Definitionen Abrg'!C137;WENN('Formular DE Entschädigungen'!$A$28='Definitionen Abrg'!$A$8;'Definitionen Abrg'!C167))))))</t>
  </si>
  <si>
    <t>Auswahl Fach schriftlich, Erste Zeile</t>
  </si>
  <si>
    <t>Auswahl Betrag schriftlich, erste Zeile</t>
  </si>
  <si>
    <t>wenn($A$28='Definitionen Abrg'!$A$3;'Definitionen Abrg'!$B$17:$B$23)</t>
  </si>
  <si>
    <t>wenn($A$28='Definitionen Abrg'!$A$4;'Definitionen Abrg'!$B$48:$B$57)</t>
  </si>
  <si>
    <t>wenn($A$28='Definitionen Abrg'!$A$5;'Definitionen Abrg'!$B$77:$B$99)</t>
  </si>
  <si>
    <t>Nicht verwendete Verweiselemente Auswahl Fach schriftlich</t>
  </si>
  <si>
    <t>wenn($A$28='Definitionen Abrg'!$A$6;'Definitionen Abrg'!$B$107:$B$118)</t>
  </si>
  <si>
    <t>wenn$($A28='Definitionen Abrg'!$A$7;'Definitionen Abrg'!$B$137:$B$149)</t>
  </si>
  <si>
    <t>wenn($A$28='Definitionen Abrg'!$A$8;'Definitionen Abrg'!$B$167:$B$177)</t>
  </si>
  <si>
    <t>Verwendete Formelelemente</t>
  </si>
  <si>
    <t>Nicht verwendete Formelelemente</t>
  </si>
  <si>
    <t>Felsauswahl Schriftlich 4</t>
  </si>
  <si>
    <t>Fragmente</t>
  </si>
  <si>
    <t>Session</t>
  </si>
  <si>
    <t>Winter</t>
  </si>
  <si>
    <t>Sommer</t>
  </si>
  <si>
    <t>Nachholprüfung</t>
  </si>
  <si>
    <t>(Mindestabgeltung pro Schule 8 Prüfungen)</t>
  </si>
  <si>
    <t>Berechnung Mindestabgeltung 8 Prüfungen, Betrag pro aufgerechneter Prüfung</t>
  </si>
  <si>
    <t>'=WENN('Definitionen Abrg'!G42&lt;'Definitionen Abrg'!K42;'Definitionen Abrg'!K42;WENN('Definitionen Abrg'!G42&lt;'Definitionen Abrg'!O42;'Definitionen Abrg'!O42;WENN('Definitionen Abrg'!G42&lt;'Definitionen Abrg'!S42;'Definitionen Abrg'!S42;'Definitionen Abrg'!G42)))*F32</t>
  </si>
  <si>
    <t>mündliche Prüfungen</t>
  </si>
  <si>
    <t>Datum</t>
  </si>
  <si>
    <t>Ganz- / Halbtag</t>
  </si>
  <si>
    <t>MÜNDLICH</t>
  </si>
  <si>
    <t>français, 1ière langue nat.</t>
  </si>
  <si>
    <t>allmend, 2ième langue nat.</t>
  </si>
  <si>
    <t>Englisch / Anglais</t>
  </si>
  <si>
    <t>Gestaltung/Kunst/Kultur</t>
  </si>
  <si>
    <t>IDAF / TIB</t>
  </si>
  <si>
    <t>Sozialwissenschaften /Sciences sociales</t>
  </si>
  <si>
    <t>Tag</t>
  </si>
  <si>
    <t>halber Tag</t>
  </si>
  <si>
    <t>ganzer Tag</t>
  </si>
  <si>
    <t>(Mindestabgeltung pro Halbtag 6 Prüfungen)</t>
  </si>
  <si>
    <t>Daten</t>
  </si>
  <si>
    <t>Anzahl</t>
  </si>
  <si>
    <t>Teilnahme an Sitzungen an Tagen mit Teilnahme an Prüfungen  (15.-)</t>
  </si>
  <si>
    <t>Teilnahme an Sitzungen ohne Teilnahme an Prüfungen (70.-)</t>
  </si>
  <si>
    <t>Entschädigungsansatz: 70 CHF halber Tag oder bis 4 Stunden</t>
  </si>
  <si>
    <t>Entschädigungsansatz: 110 CHF ganzer Tag oder mehr als 4 Stunden</t>
  </si>
  <si>
    <t>Anzahl Hauptmahlzeiten à 24.-</t>
  </si>
  <si>
    <t>Verpflegungsspesen</t>
  </si>
  <si>
    <t>Reise von</t>
  </si>
  <si>
    <t>Anzahl Reisen</t>
  </si>
  <si>
    <t>Reisekosten gesamt</t>
  </si>
  <si>
    <t>Subtotal Prüfungen</t>
  </si>
  <si>
    <t>Subtotal Spesen</t>
  </si>
  <si>
    <t>Subtotal Sitzungsgelder</t>
  </si>
  <si>
    <t>Total Entschädigung</t>
  </si>
  <si>
    <t>Hauptarbeitgeber:</t>
  </si>
  <si>
    <t xml:space="preserve">Verzicht auf Beiträge bei gerinfügigem Verdienst  </t>
  </si>
  <si>
    <t>Mit AHV-Abzug ist eine sofortige Auszahlung möglich.</t>
  </si>
  <si>
    <t>Die Betragsbefreiung ist nur bei geringfügigen Entschädigungen aus Nebenerwerb bis jährlich Fr. 2’300.-- möglich. Wird der Nebenerwerb vom selben Arbeitgeber gewährt wie der Haupterwerb, so ist eine Betragsbefreiung nicht möglich. Nicht abgerechnete Beiträge können für eine Rentenberechtigung nicht mehr geltend gemacht werden.</t>
  </si>
  <si>
    <t>Mit seiner/ihrer Unterschrift bestätigt der Unterzeichner/die Unterzeichnerin die Vollständigkeit und Richtigkeit aller Angaben.</t>
  </si>
  <si>
    <t>Ort/Datum:</t>
  </si>
  <si>
    <t>Unterschrift Hauptexperte/-in / Experte/-in / Mitglied KBMK:</t>
  </si>
  <si>
    <t>Mit seiner/ihrer Unterschrift bestätigt der Prüfungsleiter/die Prüfungsleiterin die Richtigkeit der Einsätze und Beträge.</t>
  </si>
  <si>
    <t>Stempel Schule:</t>
  </si>
  <si>
    <t>Name Prüfungsleiter/-in:</t>
  </si>
  <si>
    <t>Unterschrift Prüfungsleiter/in der prüfenden Schule:</t>
  </si>
  <si>
    <t>Bei unvollständig oder nicht korrekt ausgefüllten Formularen erfolgen keine Auszahlungen!</t>
  </si>
  <si>
    <t>Anzahl Kandidaten/-innen</t>
  </si>
  <si>
    <t>Geringfügiger Verdienst - Antrag auf frewilligen Verzicht  Abzug Sozialabzüge</t>
  </si>
  <si>
    <t>Wenn</t>
  </si>
  <si>
    <t>Berechnung Betrag mündlich, Erste Zeile</t>
  </si>
  <si>
    <t>'=WENN(UND((E38&gt;43739);(A38&gt;0);ODER(D38="halber Tag";D38="ganzer Tag"));F38*18;WENN((F38&lt;1);0;"unvollständig"))</t>
  </si>
  <si>
    <t>=WENN(UND(D38="halber Tag";F38&lt;6);(6-F38);0)+WENN(UND(D38="ganzer Tag";F38&lt;12);(12-F38);0)</t>
  </si>
  <si>
    <t>=WENN(ODER((E38-E39)&gt;0;(E38-E39)&lt;0);WENN(UND(D39="halber Tag";F39&lt;6);(6-F39);0))+WENN(ODER((E38-E39)&gt;0;(E38-E39)&lt;0);WENN(UND(D39="ganzer Tag";F39&lt;12);(12-F39);0))</t>
  </si>
  <si>
    <t>=WENN(NICHT(E38=E39);WENN(D39="halber Tag";WENN(SUMMEWENN(E38:E46;E39;F38:F46)&lt;6;(6-(SUMMEWENN(E38:E46;E39;F38:F46))));WENN(D39="ganzer Tag";WENN(SUMMEWENN(E38:E46;E39;F38:F46)&lt;12;(12-SUMMEWENN(E38:E46;E39;F38:F46));0))))</t>
  </si>
  <si>
    <t>=WENN(UND(NICHT(E38=E39);NICHT(E39=E40);NICHT(E38=E40));WENN(D40="halber Tag";WENN(SUMMEWENN(E38:E46;E40;F38:F46)&lt;6;(6-(SUMMEWENN(E38:E46;E40;F38:F46))));WENN(D40="ganzer Tag";WENN(SUMMEWENN(E38:E46;E40;F38:F46)&lt;12;(12-SUMMEWENN(E38:E46;E40;F38:F46));0))))</t>
  </si>
  <si>
    <t>=Wenn(UND(ODER((E39-E40)&gt;0;(E39-E40)&lt;0);ODER((E38-E40)&gt;0;(E38-E40)&lt;0)));WENN(D40="halber Tag";WENN(SUMMEWENN(E38:E46;E40;F38:F46)&lt;6;(6-(SUMMEWENN(E38:E46;E40;F38:F46))));WENN(D40="ganzer Tag";WENN(SUMMEWENN(E38:E46;E40;F38:F46)&lt;12;(12-SUMMEWENN(E38:E46;E40;F38:F46));0))))</t>
  </si>
  <si>
    <t>=WENN((E38=E39);0;WENN(D39="halber Tag";WENN(SUMMEWENN(E38:E46;E39;F38:F46)&lt;6;(6-(SUMMEWENN(E38:E46;E39;F38:F46))));WENN(D39="ganzer Tag";WENN(SUMMEWENN(E38:E46;E39;F38:F46)&lt;12;(12-SUMMEWENN(E38:E46;E39;F38:F46));0))))</t>
  </si>
  <si>
    <t>Wenn(WENN(D39="halber Tag";WENN(SUMMEWENN(E38:E46;E39;F38:F46)&lt;6;(6-(SUMMEWENN(E38:E46;E39;F38:F46)))));</t>
  </si>
  <si>
    <t/>
  </si>
  <si>
    <t>WENN(E38=E39;0;</t>
  </si>
  <si>
    <t>=Wenn(Oder(E38=E40;E39=E40);0;</t>
  </si>
  <si>
    <t>Wenn(WENN(D40="halber Tag";WENN(SUMMEWENN(E38:E46;E40;F38:F46)&lt;6;(6-(SUMMEWENN(E38:E46;E40;F38:F46)))));</t>
  </si>
  <si>
    <t>WENN(D39="ganzer Tag";WENN(SUMMEWENN(E38:E46;E39;F38:F46)&lt;12;(12-SUMMEWENN(E38:E46;E39;F38:F46))));0))</t>
  </si>
  <si>
    <t>WENN(D40="ganzer Tag";WENN(SUMMEWENN(E38:E46;E40;F38:F46)&lt;12;(12-SUMMEWENN(E38:E46;E40;F38:F46))));0))</t>
  </si>
  <si>
    <t>=WENN(ODER(E38=E40;E39=E40);0;WENN(WENN(D40="halber Tag";WENN(SUMMEWENN(E38:E46;E40;F38:F46)&lt;6;(6-(SUMMEWENN(E38:E46;E40;F38:F46)))));WENN(D40="ganzer Tag";WENN(SUMMEWENN(E38:E46;E40;F38:F46)&lt;12;(12-SUMMEWENN(E38:E46;E40;F38:F46))));0))</t>
  </si>
  <si>
    <t>=WENN(E38=E39;0;WENN(WENN(D39="halber Tag";WENN((SUMMEWENN(E38:E46;E39;F38:F46)&lt;6;(6-(SUMMEWENN(E38:E46;E39;F38:F46));0));WENN(D39="ganzer Tag";WENN((SUMMEWENN(E38:E46;E39;F38:F46)&lt;12;(12-SUMMEWENN(E38:E46;E39;F38:F46));0));0))</t>
  </si>
  <si>
    <t>WENN((SUMMEWENN(E38:E46;E38;F38:F46))&lt;6;(6-(SUMMEWENN(E38:E46;E38;F38:F46)));0)</t>
  </si>
  <si>
    <t>wenn(D38="ganzer Tag"</t>
  </si>
  <si>
    <t>WENN((SUMMEWENN(E38:E46;E38;F38:F46))&lt;12;(12-(SUMMEWENN(E38:E46;E38;F38:F46)));0)</t>
  </si>
  <si>
    <t>wenn(D38="halber Tag"</t>
  </si>
  <si>
    <t>Berechnung Mindestanzahl Prüfungen Halb/Ganztage</t>
  </si>
  <si>
    <t>Zeile 38</t>
  </si>
  <si>
    <t>Zeile 39</t>
  </si>
  <si>
    <t>Zeile 40</t>
  </si>
  <si>
    <t>Zeile 41</t>
  </si>
  <si>
    <t>Zeile 42</t>
  </si>
  <si>
    <t>Zeile 43</t>
  </si>
  <si>
    <t>Zeile 44</t>
  </si>
  <si>
    <t>Zeile 45</t>
  </si>
  <si>
    <t>Zeile 46</t>
  </si>
  <si>
    <t>Total</t>
  </si>
  <si>
    <t>Berechnung minimale Anzahl mündliche Prüfungen pro Halbtag / Ganztag</t>
  </si>
  <si>
    <t>Kantonale Berufsmaturitätskommission, 
Berner Fachhochschule, Geschäftsstelle Berufsmaturität, Falkenplatz 24, 3012 Bern</t>
  </si>
  <si>
    <t xml:space="preserve"> Pro Schule ist nur je ein Formular auszufüllen </t>
  </si>
  <si>
    <t xml:space="preserve">  nach</t>
  </si>
  <si>
    <r>
      <t xml:space="preserve">Teilnahme an Notenkonferenzen oder Sitzungen </t>
    </r>
    <r>
      <rPr>
        <sz val="11"/>
        <color theme="1"/>
        <rFont val="Arial"/>
        <family val="2"/>
      </rPr>
      <t>(für Nicht-Staatsangestellte)</t>
    </r>
  </si>
  <si>
    <r>
      <rPr>
        <b/>
        <sz val="11"/>
        <color theme="1"/>
        <rFont val="Arial"/>
        <family val="2"/>
      </rPr>
      <t xml:space="preserve">Besuch von Prüfungen </t>
    </r>
    <r>
      <rPr>
        <sz val="11"/>
        <color theme="1"/>
        <rFont val="Arial"/>
        <family val="2"/>
      </rPr>
      <t>(nur für Mitglieder KBMK und Hauptexperten/-innen)</t>
    </r>
    <r>
      <rPr>
        <sz val="8"/>
        <color theme="1"/>
        <rFont val="Arial"/>
        <family val="2"/>
      </rPr>
      <t xml:space="preserve"> (gestützt auf Art. 93 Abs. 4 BerDV Entschädigung nach Verordnung vom 2. Juli 1980 über die Taggelder und Reisentschädigungen der Mitglieder staatlicher Kommissionen; BSG 152.256)</t>
    </r>
  </si>
  <si>
    <r>
      <rPr>
        <b/>
        <sz val="11"/>
        <color theme="1"/>
        <rFont val="Arial"/>
        <family val="2"/>
      </rPr>
      <t>Verpflegungsspesen ganzer Tag</t>
    </r>
    <r>
      <rPr>
        <sz val="8"/>
        <color theme="1"/>
        <rFont val="Arial"/>
        <family val="2"/>
      </rPr>
      <t xml:space="preserve"> (gestützt auf Art. 93 Abs. 3 BerDV in Anwendung des jährlichen RRB zur Festsetzung der Gehälter, Entschädigungen und des Wertes der Naturalien für das Kantonspersonal)</t>
    </r>
  </si>
  <si>
    <r>
      <rPr>
        <b/>
        <sz val="11"/>
        <color theme="1"/>
        <rFont val="Arial"/>
        <family val="2"/>
      </rPr>
      <t>Reisespesen</t>
    </r>
    <r>
      <rPr>
        <sz val="8"/>
        <color theme="1"/>
        <rFont val="Arial"/>
        <family val="2"/>
      </rPr>
      <t xml:space="preserve"> (gestützt auf Art. 93 Abs. 3 BerDV in Anwendung von Artikel 111 ff Personalverordnung sowie dem jährlichen RRB zur Festsetzung der Gehälter, Entschädigungen und des Wertes der Naturalien für das Kantonspersonal) Bahn oder Auto: Billettkosten 1. Klasse</t>
    </r>
  </si>
  <si>
    <r>
      <t>AHV/IV/EO/ ALV Unselbständigerwerbende</t>
    </r>
    <r>
      <rPr>
        <b/>
        <sz val="8"/>
        <color theme="1"/>
        <rFont val="Arial"/>
        <family val="2"/>
      </rPr>
      <t xml:space="preserve"> (Muss der Ausgleichskasse nicht eingereicht werden!)</t>
    </r>
  </si>
  <si>
    <t>Nach Abschluss der Kontrolle durch die Prüfungsleitung ist das Formular zu senden an:</t>
  </si>
  <si>
    <t xml:space="preserve">Passwort: </t>
  </si>
  <si>
    <t>RSC</t>
  </si>
  <si>
    <t>quellensteuer / AHV Abrg</t>
  </si>
  <si>
    <t>=WENN(UND(('Formular DE Entschädigungen'!$E$37&gt;44000);('Formular DE Entschädigungen'!$F$37&gt;0));WENN('Formular DE Entschädigungen'!$D$37='Definitionen allgemein'!J3;WENN((SUMMEWENN('Formular DE Entschädigungen'!$E$37:$E$45;'Formular DE Entschädigungen'!$E$37;'Formular DE Entschädigungen'!$F$37:$F$45))&lt;6;(6-(SUMMEWENN('Formular DE Entschädigungen'!$E$37:$E$45;'Formular DE Entschädigungen'!$E$37;'Formular DE Entschädigungen'!$F$37:$F$45)));0);0)+WENN('Formular DE Entschädigungen'!$D$37='Definitionen allgemein'!J4;WENN((SUMMEWENN('Formular DE Entschädigungen'!$E$37:$E$45;'Formular DE Entschädigungen'!$E$37;'Formular DE Entschädigungen'!$F$37:$F$45))&lt;12;(12-(SUMMEWENN('Formular DE Entschädigungen'!$E$37:$E$45;'Formular DE Entschädigungen'!$E$37;'Formular DE Entschädigungen'!$F$37:$F$45)));0);0);0)</t>
  </si>
  <si>
    <t>=WENN(UND(('Formular DE Entschädigungen'!$E$39&gt;44000);('Formular DE Entschädigungen'!$F$39&gt;0));WENN(ODER('Formular DE Entschädigungen'!$E$37='Formular DE Entschädigungen'!$E$39;'Formular DE Entschädigungen'!$E$38='Formular DE Entschädigungen'!$E$39);0;(WENN('Formular DE Entschädigungen'!$D$39='Definitionen allgemein'!J3;WENN((SUMMEWENN('Formular DE Entschädigungen'!$E$37:$E$45;'Formular DE Entschädigungen'!$E$39;'Formular DE Entschädigungen'!$F$37:$F$45))&lt;6;(6-(SUMMEWENN('Formular DE Entschädigungen'!$E$37:$E$45;'Formular DE Entschädigungen'!$E$39;'Formular DE Entschädigungen'!$F$37:$F$45)));0);0)+WENN('Formular DE Entschädigungen'!$D$39='Definitionen allgemein'!J4;WENN((SUMMEWENN('Formular DE Entschädigungen'!$E$37:$E$45;'Formular DE Entschädigungen'!$E$39;'Formular DE Entschädigungen'!$F$37:$F$45))&lt;12;(12-(SUMMEWENN('Formular DE Entschädigungen'!$E$37:$E$45;'Formular DE Entschädigungen'!$E$39;'Formular DE Entschädigungen'!$F$37:$F$45)));0);0)));0)</t>
  </si>
  <si>
    <t>=WENN(UND(('Formular DE Entschädigungen'!$E$38&gt;44000);('Formular DE Entschädigungen'!$F$38&gt;0));WENN(('Formular DE Entschädigungen'!$E$37='Formular DE Entschädigungen'!$E$38);0;(WENN('Formular DE Entschädigungen'!$D$38='Definitionen allgemein'!J3;WENN((SUMMEWENN('Formular DE Entschädigungen'!$E$37:$E$45;'Formular DE Entschädigungen'!$E$38;'Formular DE Entschädigungen'!$F$37:$F$45))&lt;6;(6-(SUMMEWENN('Formular DE Entschädigungen'!$E$37:$E$45;'Formular DE Entschädigungen'!$E$38;'Formular DE Entschädigungen'!$F$37:$F$45)));0);0)+WENN('Formular DE Entschädigungen'!$D$38='Definitionen allgemein'!J4;WENN((SUMMEWENN('Formular DE Entschädigungen'!$E$37:$E$45;'Formular DE Entschädigungen'!$E$38;'Formular DE Entschädigungen'!$F$37:$F$45))&lt;12;(12-(SUMMEWENN('Formular DE Entschädigungen'!$E$37:$E$45;'Formular DE Entschädigungen'!$E$38;'Formular DE Entschädigungen'!$F$37:$F$45)));0);0)));0)</t>
  </si>
  <si>
    <t>=WENN(UND(('Formular DE Entschädigungen'!$E$40&gt;44000);('Formular DE Entschädigungen'!$F$40&gt;0));WENN(ODER('Formular DE Entschädigungen'!$E$37='Formular DE Entschädigungen'!$E$40;'Formular DE Entschädigungen'!$E$38='Formular DE Entschädigungen'!$E$40;'Formular DE Entschädigungen'!$E$39='Formular DE Entschädigungen'!$E$40);0;(WENN('Formular DE Entschädigungen'!$D$40='Definitionen allgemein'!J3;WENN((SUMMEWENN('Formular DE Entschädigungen'!$E$37:$E$45;'Formular DE Entschädigungen'!$E$40;'Formular DE Entschädigungen'!$F$37:$F$45))&lt;6;(6-(SUMMEWENN('Formular DE Entschädigungen'!$E$37:$E$45;'Formular DE Entschädigungen'!$E$40;'Formular DE Entschädigungen'!$F$37:$F$45)));0);0)+WENN('Formular DE Entschädigungen'!$D$40='Definitionen allgemein'!J4;WENN((SUMMEWENN('Formular DE Entschädigungen'!$E$37:$E$45;'Formular DE Entschädigungen'!$E$40;'Formular DE Entschädigungen'!$F$37:$F$45))&lt;12;(12-(SUMMEWENN('Formular DE Entschädigungen'!$E$37:$E$45;'Formular DE Entschädigungen'!$E$40;'Formular DE Entschädigungen'!$F$37:$F$45)));0);0)));0)</t>
  </si>
  <si>
    <t>=WENN(UND(('Formular DE Entschädigungen'!$E$41&gt;44000);('Formular DE Entschädigungen'!$F$41&gt;0));WENN(ODER('Formular DE Entschädigungen'!$E$37='Formular DE Entschädigungen'!$E$41;'Formular DE Entschädigungen'!$E$38='Formular DE Entschädigungen'!$E$41;'Formular DE Entschädigungen'!$E$39='Formular DE Entschädigungen'!$E$41;'Formular DE Entschädigungen'!$E$40='Formular DE Entschädigungen'!$E$41);0;(WENN('Formular DE Entschädigungen'!$D$41='Definitionen allgemein'!J3;WENN((SUMMEWENN('Formular DE Entschädigungen'!$E$37:$E$45;'Formular DE Entschädigungen'!$E$41;'Formular DE Entschädigungen'!$F$37:$F$45))&lt;6;(6-(SUMMEWENN('Formular DE Entschädigungen'!$E$37:$E$45;'Formular DE Entschädigungen'!$E$41;'Formular DE Entschädigungen'!$F$37:$F$45)));0);0)+WENN('Formular DE Entschädigungen'!$D$41='Definitionen allgemein'!J4;WENN((SUMMEWENN('Formular DE Entschädigungen'!$E$37:$E$45;'Formular DE Entschädigungen'!$E$41;'Formular DE Entschädigungen'!$F$37:$F$45))&lt;12;(12-(SUMMEWENN('Formular DE Entschädigungen'!$E$37:$E$45;'Formular DE Entschädigungen'!$E$41;'Formular DE Entschädigungen'!$F$37:$F$45)));0);0)));0)</t>
  </si>
  <si>
    <t>=WENN(UND(('Formular DE Entschädigungen'!$E$44&gt;44000);('Formular DE Entschädigungen'!$F$44&gt;0));WENN(ODER('Formular DE Entschädigungen'!$E$37='Formular DE Entschädigungen'!$E$44;'Formular DE Entschädigungen'!$E$38='Formular DE Entschädigungen'!$E$44;'Formular DE Entschädigungen'!$E$39='Formular DE Entschädigungen'!$E$44;'Formular DE Entschädigungen'!$E$40='Formular DE Entschädigungen'!$E$44;'Formular DE Entschädigungen'!$E$41='Formular DE Entschädigungen'!$E$44;'Formular DE Entschädigungen'!$E$42='Formular DE Entschädigungen'!$E$44;'Formular DE Entschädigungen'!$E$43='Formular DE Entschädigungen'!$E$44);0;(WENN('Formular DE Entschädigungen'!$D$44='Definitionen allgemein'!J3;WENN((SUMMEWENN('Formular DE Entschädigungen'!$E$37:$E$45;'Formular DE Entschädigungen'!$E$44;'Formular DE Entschädigungen'!$F$37:$F$45))&lt;6;(6-(SUMMEWENN('Formular DE Entschädigungen'!$E$37:$E$45;'Formular DE Entschädigungen'!$E$44;'Formular DE Entschädigungen'!$F$37:$F$45)));0);0)+WENN('Formular DE Entschädigungen'!$D$44='Definitionen allgemein'!J4;WENN((SUMMEWENN('Formular DE Entschädigungen'!$E$37:$E$45;'Formular DE Entschädigungen'!$E$44;'Formular DE Entschädigungen'!$F$37:$F$45))&lt;12;(12-(SUMMEWENN('Formular DE Entschädigungen'!$E$37:$E$45;'Formular DE Entschädigungen'!$E$44;'Formular DE Entschädigungen'!$F$37:$F$45)));0);0)));0)</t>
  </si>
  <si>
    <t>=WENN(UND(('Formular DE Entschädigungen'!$E$43&gt;44000);('Formular DE Entschädigungen'!$F$43&gt;0));WENN(ODER('Formular DE Entschädigungen'!$E$37='Formular DE Entschädigungen'!$E$43;'Formular DE Entschädigungen'!$E$38='Formular DE Entschädigungen'!$E$43;'Formular DE Entschädigungen'!$E$39='Formular DE Entschädigungen'!$E$43;'Formular DE Entschädigungen'!$E$40='Formular DE Entschädigungen'!$E$43;'Formular DE Entschädigungen'!$E$41='Formular DE Entschädigungen'!$E$43;'Formular DE Entschädigungen'!$E$42='Formular DE Entschädigungen'!$E$43);0;(WENN('Formular DE Entschädigungen'!$D$43='Definitionen allgemein'!J3;WENN((SUMMEWENN('Formular DE Entschädigungen'!$E$37:$E$45;'Formular DE Entschädigungen'!$E$43;'Formular DE Entschädigungen'!$F$37:$F$45))&lt;6;(6-(SUMMEWENN('Formular DE Entschädigungen'!$E$37:$E$45;'Formular DE Entschädigungen'!$E$43;'Formular DE Entschädigungen'!$F$37:$F$45)));0);0)+WENN('Formular DE Entschädigungen'!$D$43='Definitionen allgemein'!J4;WENN((SUMMEWENN('Formular DE Entschädigungen'!$E$37:$E$45;'Formular DE Entschädigungen'!$E$43;'Formular DE Entschädigungen'!$F$37:$F$45))&lt;12;(12-(SUMMEWENN('Formular DE Entschädigungen'!$E$37:$E$45;'Formular DE Entschädigungen'!$E$43;'Formular DE Entschädigungen'!$F$37:$F$45)));0);0)));0)</t>
  </si>
  <si>
    <t>=WENN(UND(('Formular DE Entschädigungen'!$E$42&gt;44000);('Formular DE Entschädigungen'!$F$42&gt;0));WENN(ODER('Formular DE Entschädigungen'!$E$37='Formular DE Entschädigungen'!$E$42;'Formular DE Entschädigungen'!$E$38='Formular DE Entschädigungen'!$E$42;'Formular DE Entschädigungen'!$E$39='Formular DE Entschädigungen'!$E$42;'Formular DE Entschädigungen'!$E$40='Formular DE Entschädigungen'!$E$42;'Formular DE Entschädigungen'!$E$41='Formular DE Entschädigungen'!$E$42);0;(WENN('Formular DE Entschädigungen'!$D$42='Definitionen allgemein'!J3;WENN((SUMMEWENN('Formular DE Entschädigungen'!$E$37:$E$45;'Formular DE Entschädigungen'!$E$42;'Formular DE Entschädigungen'!$F$37:$F$45))&lt;6;(6-(SUMMEWENN('Formular DE Entschädigungen'!$E$37:$E$45;'Formular DE Entschädigungen'!$E$42;'Formular DE Entschädigungen'!$F$37:$F$45)));0);0)+WENN('Formular DE Entschädigungen'!$D$42='Definitionen allgemein'!J4;WENN((SUMMEWENN('Formular DE Entschädigungen'!$E$37:$E$45;'Formular DE Entschädigungen'!$E$42;'Formular DE Entschädigungen'!$F$37:$F$45))&lt;12;(12-(SUMMEWENN('Formular DE Entschädigungen'!$E$37:$E$45;'Formular DE Entschädigungen'!$E$42;'Formular DE Entschädigungen'!$F$37:$F$45)));0);0)));0)</t>
  </si>
  <si>
    <t>=WENN(UND(('Formular DE Entschädigungen'!$E$45&gt;44000);('Formular DE Entschädigungen'!$F$45&gt;0));WENN(ODER('Formular DE Entschädigungen'!$E$37='Formular DE Entschädigungen'!$E$45;'Formular DE Entschädigungen'!$E$38='Formular DE Entschädigungen'!$E$45;'Formular DE Entschädigungen'!$E$39='Formular DE Entschädigungen'!$E$45;'Formular DE Entschädigungen'!$E$40='Formular DE Entschädigungen'!$E$45;'Formular DE Entschädigungen'!$E$41='Formular DE Entschädigungen'!$E$45;'Formular DE Entschädigungen'!$E$42='Formular DE Entschädigungen'!$E$45;'Formular DE Entschädigungen'!$E$43='Formular DE Entschädigungen'!$E$45;'Formular DE Entschädigungen'!$E$44='Formular DE Entschädigungen'!$E$45);0;(WENN('Formular DE Entschädigungen'!$D$45='Definitionen allgemein'!J3;WENN((SUMMEWENN('Formular DE Entschädigungen'!$E$37:$E$45;'Formular DE Entschädigungen'!$E$45;'Formular DE Entschädigungen'!$F$37:$F$45))&lt;6;(6-(SUMMEWENN('Formular DE Entschädigungen'!$E$37:$E$45;'Formular DE Entschädigungen'!$E$45;'Formular DE Entschädigungen'!$F$37:$F$45)));0);0)+WENN('Formular DE Entschädigungen'!$D$45='Definitionen allgemein'!J4;WENN((SUMMEWENN('Formular DE Entschädigungen'!$E$37:$E$45;'Formular DE Entschädigungen'!$E$45;'Formular DE Entschädigungen'!$F$37:$F$45))&lt;12;(12-(SUMMEWENN('Formular DE Entschädigungen'!$E$37:$E$45;'Formular DE Entschädigungen'!$E$45;'Formular DE Entschädigungen'!$F$37:$F$45)));0);0)));0)</t>
  </si>
  <si>
    <t>Telefon</t>
  </si>
  <si>
    <t>E-Mail</t>
  </si>
  <si>
    <t>Arbeitgeber</t>
  </si>
  <si>
    <t>Bitte wählen Sie den Hauptarbeitgeber</t>
  </si>
  <si>
    <t>anderer Arbeitgeber (Kred)</t>
  </si>
  <si>
    <t>Berner Fachhochschule (Pers)</t>
  </si>
  <si>
    <t>PH Bern (Kred)</t>
  </si>
  <si>
    <t>Universität Bern (Kred)</t>
  </si>
  <si>
    <t>Kanton Bern, Direktion oder Staatskanzlei (Pers)</t>
  </si>
  <si>
    <t>öffentliche Berufsfachschule des Kantons Bern (Pers)</t>
  </si>
  <si>
    <t>öffentliches Gymnasium des Kantons Bern (Pers)</t>
  </si>
  <si>
    <t>öffentliche Volksschule des Kantons Bern (Pers)</t>
  </si>
  <si>
    <t>pensioniert (Kred)</t>
  </si>
  <si>
    <t>freischaffend (Kred)</t>
  </si>
  <si>
    <t xml:space="preserve">Arbeitgeber (Name/Ort)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</si>
</sst>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CF4FA"/>
        <bgColor indexed="64"/>
      </patternFill>
    </fill>
    <fill>
      <patternFill patternType="gray0625">
        <bgColor rgb="FFECF4FA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5" fillId="0" borderId="0" xfId="0" applyFont="1"/>
    <xf numFmtId="0" fontId="4" fillId="0" borderId="0" xfId="0" applyFont="1" applyProtection="1"/>
    <xf numFmtId="0" fontId="6" fillId="0" borderId="0" xfId="0" applyFont="1"/>
    <xf numFmtId="0" fontId="5" fillId="0" borderId="0" xfId="0" applyFont="1" applyProtection="1">
      <protection locked="0"/>
    </xf>
    <xf numFmtId="0" fontId="5" fillId="0" borderId="0" xfId="0" applyFont="1" applyProtection="1"/>
    <xf numFmtId="0" fontId="6" fillId="0" borderId="0" xfId="0" quotePrefix="1" applyFont="1"/>
    <xf numFmtId="0" fontId="0" fillId="0" borderId="0" xfId="0" quotePrefix="1"/>
    <xf numFmtId="0" fontId="0" fillId="0" borderId="0" xfId="0" quotePrefix="1" applyAlignment="1"/>
    <xf numFmtId="0" fontId="2" fillId="0" borderId="4" xfId="0" applyFont="1" applyBorder="1" applyProtection="1">
      <protection locked="0" hidden="1"/>
    </xf>
    <xf numFmtId="0" fontId="2" fillId="0" borderId="5" xfId="0" applyFont="1" applyBorder="1" applyProtection="1">
      <protection locked="0" hidden="1"/>
    </xf>
    <xf numFmtId="0" fontId="2" fillId="0" borderId="5" xfId="0" applyFont="1" applyBorder="1" applyAlignment="1" applyProtection="1">
      <alignment wrapText="1"/>
      <protection locked="0" hidden="1"/>
    </xf>
    <xf numFmtId="0" fontId="2" fillId="0" borderId="6" xfId="0" applyFont="1" applyBorder="1" applyAlignment="1" applyProtection="1">
      <alignment wrapText="1"/>
      <protection locked="0" hidden="1"/>
    </xf>
    <xf numFmtId="0" fontId="0" fillId="0" borderId="7" xfId="0" applyFill="1" applyBorder="1" applyProtection="1">
      <protection locked="0" hidden="1"/>
    </xf>
    <xf numFmtId="0" fontId="0" fillId="0" borderId="8" xfId="0" applyFill="1" applyBorder="1" applyProtection="1">
      <protection locked="0" hidden="1"/>
    </xf>
    <xf numFmtId="0" fontId="0" fillId="0" borderId="0" xfId="0" applyFill="1" applyBorder="1" applyProtection="1">
      <protection locked="0" hidden="1"/>
    </xf>
    <xf numFmtId="0" fontId="0" fillId="0" borderId="9" xfId="0" applyFill="1" applyBorder="1" applyProtection="1">
      <protection locked="0" hidden="1"/>
    </xf>
    <xf numFmtId="0" fontId="7" fillId="0" borderId="0" xfId="0" applyFont="1"/>
    <xf numFmtId="0" fontId="2" fillId="0" borderId="4" xfId="0" applyFont="1" applyFill="1" applyBorder="1"/>
    <xf numFmtId="0" fontId="2" fillId="0" borderId="5" xfId="0" applyFont="1" applyFill="1" applyBorder="1"/>
    <xf numFmtId="0" fontId="2" fillId="0" borderId="5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0" fillId="0" borderId="11" xfId="0" applyFill="1" applyBorder="1" applyProtection="1">
      <protection locked="0" hidden="1"/>
    </xf>
    <xf numFmtId="0" fontId="0" fillId="0" borderId="0" xfId="0" applyBorder="1" applyProtection="1">
      <protection locked="0" hidden="1"/>
    </xf>
    <xf numFmtId="0" fontId="0" fillId="0" borderId="9" xfId="0" applyBorder="1" applyProtection="1">
      <protection locked="0" hidden="1"/>
    </xf>
    <xf numFmtId="0" fontId="0" fillId="0" borderId="7" xfId="0" applyBorder="1" applyProtection="1">
      <protection locked="0" hidden="1"/>
    </xf>
    <xf numFmtId="0" fontId="0" fillId="0" borderId="12" xfId="0" applyBorder="1" applyProtection="1">
      <protection locked="0" hidden="1"/>
    </xf>
    <xf numFmtId="0" fontId="0" fillId="0" borderId="13" xfId="0" applyBorder="1" applyProtection="1">
      <protection locked="0" hidden="1"/>
    </xf>
    <xf numFmtId="0" fontId="0" fillId="0" borderId="14" xfId="0" applyBorder="1" applyProtection="1">
      <protection locked="0" hidden="1"/>
    </xf>
    <xf numFmtId="0" fontId="2" fillId="0" borderId="7" xfId="0" applyFont="1" applyBorder="1" applyProtection="1">
      <protection locked="0" hidden="1"/>
    </xf>
    <xf numFmtId="0" fontId="0" fillId="0" borderId="0" xfId="0" applyProtection="1">
      <protection locked="0" hidden="1"/>
    </xf>
    <xf numFmtId="0" fontId="5" fillId="0" borderId="0" xfId="0" quotePrefix="1" applyFont="1"/>
    <xf numFmtId="0" fontId="1" fillId="0" borderId="0" xfId="0" applyFont="1"/>
    <xf numFmtId="0" fontId="8" fillId="0" borderId="0" xfId="0" applyFont="1"/>
    <xf numFmtId="0" fontId="5" fillId="0" borderId="16" xfId="0" applyFont="1" applyBorder="1"/>
    <xf numFmtId="0" fontId="5" fillId="0" borderId="17" xfId="0" applyFont="1" applyBorder="1"/>
    <xf numFmtId="0" fontId="5" fillId="0" borderId="16" xfId="0" quotePrefix="1" applyFont="1" applyBorder="1"/>
    <xf numFmtId="0" fontId="5" fillId="0" borderId="18" xfId="0" quotePrefix="1" applyFont="1" applyBorder="1"/>
    <xf numFmtId="0" fontId="5" fillId="0" borderId="17" xfId="0" quotePrefix="1" applyFont="1" applyBorder="1"/>
    <xf numFmtId="0" fontId="5" fillId="0" borderId="15" xfId="0" quotePrefix="1" applyFont="1" applyBorder="1"/>
    <xf numFmtId="0" fontId="5" fillId="0" borderId="0" xfId="0" quotePrefix="1" applyFont="1" applyBorder="1"/>
    <xf numFmtId="0" fontId="5" fillId="0" borderId="19" xfId="0" quotePrefix="1" applyFont="1" applyBorder="1"/>
    <xf numFmtId="0" fontId="5" fillId="0" borderId="20" xfId="0" quotePrefix="1" applyFont="1" applyBorder="1"/>
    <xf numFmtId="0" fontId="5" fillId="0" borderId="21" xfId="0" quotePrefix="1" applyFont="1" applyBorder="1"/>
    <xf numFmtId="0" fontId="5" fillId="0" borderId="22" xfId="0" quotePrefix="1" applyFont="1" applyBorder="1"/>
    <xf numFmtId="0" fontId="5" fillId="0" borderId="23" xfId="0" applyFont="1" applyBorder="1"/>
    <xf numFmtId="0" fontId="5" fillId="3" borderId="1" xfId="0" quotePrefix="1" applyFont="1" applyFill="1" applyBorder="1"/>
    <xf numFmtId="0" fontId="0" fillId="0" borderId="0" xfId="0" applyFill="1" applyBorder="1" applyProtection="1">
      <protection hidden="1"/>
    </xf>
    <xf numFmtId="0" fontId="0" fillId="0" borderId="0" xfId="0" applyFont="1" applyFill="1" applyBorder="1" applyAlignment="1" applyProtection="1"/>
    <xf numFmtId="0" fontId="0" fillId="3" borderId="0" xfId="0" applyFont="1" applyFill="1" applyBorder="1" applyAlignment="1" applyProtection="1"/>
    <xf numFmtId="0" fontId="8" fillId="0" borderId="0" xfId="0" quotePrefix="1" applyFont="1"/>
    <xf numFmtId="0" fontId="10" fillId="0" borderId="0" xfId="0" quotePrefix="1" applyFont="1"/>
    <xf numFmtId="0" fontId="7" fillId="0" borderId="28" xfId="0" applyFont="1" applyBorder="1"/>
    <xf numFmtId="14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26" xfId="0" applyFont="1" applyFill="1" applyBorder="1" applyProtection="1">
      <protection locked="0"/>
    </xf>
    <xf numFmtId="0" fontId="0" fillId="3" borderId="0" xfId="0" applyFont="1" applyFill="1" applyProtection="1"/>
    <xf numFmtId="0" fontId="0" fillId="0" borderId="0" xfId="0" applyFont="1" applyFill="1" applyProtection="1"/>
    <xf numFmtId="0" fontId="8" fillId="0" borderId="0" xfId="0" quotePrefix="1" applyFont="1" applyProtection="1"/>
    <xf numFmtId="0" fontId="0" fillId="4" borderId="0" xfId="0" applyFont="1" applyFill="1" applyProtection="1"/>
    <xf numFmtId="0" fontId="1" fillId="0" borderId="0" xfId="0" applyFont="1" applyAlignment="1" applyProtection="1">
      <alignment wrapText="1"/>
    </xf>
    <xf numFmtId="0" fontId="3" fillId="0" borderId="0" xfId="0" applyFont="1" applyProtection="1"/>
    <xf numFmtId="0" fontId="1" fillId="0" borderId="0" xfId="0" applyFont="1" applyProtection="1"/>
    <xf numFmtId="0" fontId="1" fillId="0" borderId="0" xfId="0" applyFont="1" applyFill="1" applyBorder="1" applyProtection="1"/>
    <xf numFmtId="0" fontId="0" fillId="0" borderId="0" xfId="0" applyFont="1" applyAlignment="1" applyProtection="1">
      <alignment wrapText="1"/>
    </xf>
    <xf numFmtId="0" fontId="1" fillId="3" borderId="0" xfId="0" applyFont="1" applyFill="1" applyProtection="1"/>
    <xf numFmtId="0" fontId="0" fillId="0" borderId="0" xfId="0" applyFont="1" applyBorder="1" applyProtection="1"/>
    <xf numFmtId="0" fontId="0" fillId="3" borderId="0" xfId="0" applyFont="1" applyFill="1" applyBorder="1" applyProtection="1"/>
    <xf numFmtId="0" fontId="0" fillId="0" borderId="0" xfId="0" applyFont="1" applyFill="1" applyAlignment="1" applyProtection="1"/>
    <xf numFmtId="0" fontId="0" fillId="0" borderId="27" xfId="0" applyFont="1" applyFill="1" applyBorder="1" applyAlignment="1" applyProtection="1"/>
    <xf numFmtId="0" fontId="0" fillId="6" borderId="16" xfId="0" applyFont="1" applyFill="1" applyBorder="1" applyProtection="1"/>
    <xf numFmtId="0" fontId="0" fillId="6" borderId="18" xfId="0" applyFont="1" applyFill="1" applyBorder="1" applyProtection="1"/>
    <xf numFmtId="0" fontId="0" fillId="6" borderId="0" xfId="0" applyFont="1" applyFill="1" applyBorder="1" applyProtection="1"/>
    <xf numFmtId="0" fontId="0" fillId="6" borderId="19" xfId="0" applyFont="1" applyFill="1" applyBorder="1" applyProtection="1"/>
    <xf numFmtId="0" fontId="0" fillId="7" borderId="15" xfId="0" applyFont="1" applyFill="1" applyBorder="1" applyProtection="1"/>
    <xf numFmtId="0" fontId="0" fillId="7" borderId="20" xfId="0" applyFont="1" applyFill="1" applyBorder="1" applyProtection="1"/>
    <xf numFmtId="0" fontId="5" fillId="2" borderId="1" xfId="0" applyFont="1" applyFill="1" applyBorder="1" applyProtection="1">
      <protection locked="0"/>
    </xf>
    <xf numFmtId="0" fontId="5" fillId="2" borderId="26" xfId="0" applyFont="1" applyFill="1" applyBorder="1" applyProtection="1">
      <protection locked="0"/>
    </xf>
    <xf numFmtId="14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Protection="1">
      <protection locked="0"/>
    </xf>
    <xf numFmtId="4" fontId="4" fillId="2" borderId="1" xfId="0" applyNumberFormat="1" applyFont="1" applyFill="1" applyBorder="1" applyProtection="1">
      <protection locked="0"/>
    </xf>
    <xf numFmtId="0" fontId="11" fillId="0" borderId="0" xfId="0" applyFont="1" applyProtection="1"/>
    <xf numFmtId="14" fontId="5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quotePrefix="1" applyFont="1" applyProtection="1"/>
    <xf numFmtId="0" fontId="0" fillId="0" borderId="0" xfId="0" applyFont="1" applyAlignment="1" applyProtection="1"/>
    <xf numFmtId="0" fontId="7" fillId="0" borderId="0" xfId="0" applyFont="1" applyProtection="1"/>
    <xf numFmtId="0" fontId="7" fillId="0" borderId="0" xfId="0" applyFont="1" applyAlignment="1" applyProtection="1">
      <alignment horizontal="left" wrapText="1"/>
    </xf>
    <xf numFmtId="0" fontId="7" fillId="0" borderId="0" xfId="0" applyFont="1" applyAlignment="1" applyProtection="1">
      <alignment wrapText="1"/>
    </xf>
    <xf numFmtId="4" fontId="1" fillId="5" borderId="24" xfId="0" applyNumberFormat="1" applyFont="1" applyFill="1" applyBorder="1" applyProtection="1"/>
    <xf numFmtId="0" fontId="4" fillId="0" borderId="0" xfId="0" applyFont="1" applyFill="1" applyBorder="1" applyProtection="1"/>
    <xf numFmtId="0" fontId="5" fillId="6" borderId="15" xfId="0" applyFont="1" applyFill="1" applyBorder="1" applyProtection="1"/>
    <xf numFmtId="0" fontId="5" fillId="6" borderId="0" xfId="0" applyFont="1" applyFill="1" applyBorder="1" applyProtection="1"/>
    <xf numFmtId="0" fontId="7" fillId="6" borderId="0" xfId="0" applyFont="1" applyFill="1" applyBorder="1" applyProtection="1"/>
    <xf numFmtId="0" fontId="4" fillId="6" borderId="22" xfId="0" applyFont="1" applyFill="1" applyBorder="1" applyAlignment="1" applyProtection="1">
      <alignment wrapText="1"/>
    </xf>
    <xf numFmtId="0" fontId="0" fillId="0" borderId="0" xfId="0" applyFont="1" applyFill="1" applyAlignment="1" applyProtection="1">
      <alignment wrapText="1"/>
    </xf>
    <xf numFmtId="2" fontId="5" fillId="0" borderId="0" xfId="0" applyNumberFormat="1" applyFont="1"/>
    <xf numFmtId="0" fontId="5" fillId="4" borderId="29" xfId="0" applyFont="1" applyFill="1" applyBorder="1"/>
    <xf numFmtId="0" fontId="5" fillId="5" borderId="1" xfId="0" quotePrefix="1" applyFont="1" applyFill="1" applyBorder="1" applyProtection="1"/>
    <xf numFmtId="0" fontId="5" fillId="5" borderId="26" xfId="0" quotePrefix="1" applyFont="1" applyFill="1" applyBorder="1" applyProtection="1"/>
    <xf numFmtId="0" fontId="5" fillId="5" borderId="0" xfId="0" quotePrefix="1" applyFont="1" applyFill="1" applyProtection="1"/>
    <xf numFmtId="0" fontId="5" fillId="5" borderId="24" xfId="0" quotePrefix="1" applyFont="1" applyFill="1" applyBorder="1" applyProtection="1"/>
    <xf numFmtId="0" fontId="5" fillId="5" borderId="0" xfId="0" applyFont="1" applyFill="1" applyProtection="1"/>
    <xf numFmtId="0" fontId="5" fillId="5" borderId="24" xfId="0" applyFont="1" applyFill="1" applyBorder="1" applyProtection="1"/>
    <xf numFmtId="0" fontId="5" fillId="5" borderId="1" xfId="0" applyFont="1" applyFill="1" applyBorder="1" applyProtection="1"/>
    <xf numFmtId="4" fontId="4" fillId="5" borderId="1" xfId="0" applyNumberFormat="1" applyFont="1" applyFill="1" applyBorder="1" applyProtection="1"/>
    <xf numFmtId="4" fontId="0" fillId="5" borderId="1" xfId="0" applyNumberFormat="1" applyFont="1" applyFill="1" applyBorder="1" applyProtection="1"/>
    <xf numFmtId="0" fontId="4" fillId="2" borderId="30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0" fontId="1" fillId="5" borderId="0" xfId="0" applyFont="1" applyFill="1" applyProtection="1"/>
    <xf numFmtId="0" fontId="5" fillId="0" borderId="0" xfId="0" applyFont="1" applyProtection="1"/>
    <xf numFmtId="0" fontId="4" fillId="6" borderId="0" xfId="0" applyFont="1" applyFill="1" applyBorder="1" applyAlignment="1" applyProtection="1">
      <alignment wrapText="1"/>
    </xf>
    <xf numFmtId="0" fontId="4" fillId="6" borderId="21" xfId="0" applyFont="1" applyFill="1" applyBorder="1" applyAlignment="1" applyProtection="1">
      <alignment wrapText="1"/>
    </xf>
    <xf numFmtId="0" fontId="5" fillId="0" borderId="0" xfId="0" applyFont="1" applyFill="1" applyBorder="1" applyProtection="1"/>
    <xf numFmtId="0" fontId="4" fillId="0" borderId="19" xfId="0" applyFont="1" applyFill="1" applyBorder="1" applyProtection="1"/>
    <xf numFmtId="0" fontId="4" fillId="2" borderId="2" xfId="0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3" xfId="0" applyFont="1" applyFill="1" applyBorder="1" applyAlignment="1" applyProtection="1">
      <alignment horizontal="left"/>
      <protection locked="0"/>
    </xf>
    <xf numFmtId="0" fontId="4" fillId="2" borderId="25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4" fillId="2" borderId="17" xfId="0" applyFont="1" applyFill="1" applyBorder="1" applyProtection="1">
      <protection locked="0"/>
    </xf>
    <xf numFmtId="0" fontId="1" fillId="0" borderId="21" xfId="0" applyFont="1" applyBorder="1" applyProtection="1"/>
    <xf numFmtId="0" fontId="12" fillId="5" borderId="0" xfId="0" applyFont="1" applyFill="1" applyProtection="1"/>
    <xf numFmtId="0" fontId="0" fillId="4" borderId="12" xfId="0" applyFont="1" applyFill="1" applyBorder="1" applyAlignment="1" applyProtection="1">
      <alignment horizontal="center"/>
    </xf>
    <xf numFmtId="0" fontId="0" fillId="4" borderId="13" xfId="0" applyFont="1" applyFill="1" applyBorder="1" applyAlignment="1" applyProtection="1">
      <alignment horizontal="center"/>
    </xf>
    <xf numFmtId="0" fontId="0" fillId="4" borderId="14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wrapText="1"/>
    </xf>
    <xf numFmtId="0" fontId="4" fillId="0" borderId="0" xfId="0" applyFont="1" applyAlignment="1" applyProtection="1">
      <alignment horizontal="left" vertical="top" wrapText="1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6" borderId="18" xfId="0" applyFont="1" applyFill="1" applyBorder="1" applyAlignment="1" applyProtection="1">
      <alignment wrapText="1"/>
    </xf>
    <xf numFmtId="0" fontId="4" fillId="6" borderId="17" xfId="0" applyFont="1" applyFill="1" applyBorder="1" applyAlignment="1" applyProtection="1">
      <alignment wrapText="1"/>
    </xf>
    <xf numFmtId="0" fontId="0" fillId="0" borderId="10" xfId="0" applyFont="1" applyBorder="1" applyAlignment="1" applyProtection="1">
      <alignment horizontal="center" wrapText="1"/>
    </xf>
    <xf numFmtId="0" fontId="0" fillId="0" borderId="8" xfId="0" applyFont="1" applyBorder="1" applyAlignment="1" applyProtection="1">
      <alignment horizontal="center" wrapText="1"/>
    </xf>
    <xf numFmtId="0" fontId="0" fillId="0" borderId="11" xfId="0" applyFont="1" applyBorder="1" applyAlignment="1" applyProtection="1">
      <alignment horizontal="center" wrapText="1"/>
    </xf>
    <xf numFmtId="0" fontId="1" fillId="0" borderId="7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 wrapText="1"/>
    </xf>
    <xf numFmtId="0" fontId="1" fillId="0" borderId="9" xfId="0" applyFont="1" applyBorder="1" applyAlignment="1" applyProtection="1">
      <alignment horizontal="center" wrapText="1"/>
    </xf>
    <xf numFmtId="0" fontId="4" fillId="6" borderId="0" xfId="0" applyFont="1" applyFill="1" applyBorder="1" applyAlignment="1" applyProtection="1">
      <alignment wrapText="1"/>
    </xf>
    <xf numFmtId="0" fontId="4" fillId="6" borderId="21" xfId="0" applyFont="1" applyFill="1" applyBorder="1" applyAlignment="1" applyProtection="1">
      <alignment wrapText="1"/>
    </xf>
    <xf numFmtId="0" fontId="5" fillId="0" borderId="0" xfId="0" applyFont="1" applyProtection="1"/>
    <xf numFmtId="0" fontId="0" fillId="5" borderId="0" xfId="0" applyFont="1" applyFill="1" applyAlignment="1" applyProtection="1">
      <alignment wrapText="1"/>
    </xf>
    <xf numFmtId="0" fontId="0" fillId="0" borderId="0" xfId="0" applyFont="1" applyProtection="1"/>
    <xf numFmtId="0" fontId="1" fillId="5" borderId="0" xfId="0" applyFont="1" applyFill="1" applyProtection="1"/>
    <xf numFmtId="0" fontId="12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32">
    <dxf>
      <font>
        <strike val="0"/>
        <outline val="0"/>
        <shadow val="0"/>
        <u val="none"/>
        <vertAlign val="baseline"/>
        <sz val="10"/>
        <color theme="1"/>
      </font>
    </dxf>
    <dxf>
      <font>
        <strike val="0"/>
        <outline val="0"/>
        <shadow val="0"/>
        <u val="none"/>
        <vertAlign val="baseline"/>
        <sz val="10"/>
        <color theme="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</font>
      <protection locked="0" hidden="0"/>
    </dxf>
    <dxf>
      <font>
        <strike val="0"/>
        <outline val="0"/>
        <shadow val="0"/>
        <u val="none"/>
        <vertAlign val="baseline"/>
        <sz val="10"/>
        <color theme="1"/>
      </font>
      <protection locked="0" hidden="0"/>
    </dxf>
    <dxf>
      <font>
        <strike val="0"/>
        <outline val="0"/>
        <shadow val="0"/>
        <u val="none"/>
        <vertAlign val="baseline"/>
        <sz val="10"/>
        <color theme="1"/>
      </font>
      <protection locked="0" hidden="0"/>
    </dxf>
    <dxf>
      <font>
        <strike val="0"/>
        <outline val="0"/>
        <shadow val="0"/>
        <u val="none"/>
        <vertAlign val="baseline"/>
        <sz val="10"/>
        <color theme="1"/>
      </font>
      <protection locked="0" hidden="0"/>
    </dxf>
    <dxf>
      <font>
        <strike val="0"/>
        <outline val="0"/>
        <shadow val="0"/>
        <u val="none"/>
        <vertAlign val="baseline"/>
        <sz val="10"/>
        <color theme="1"/>
      </font>
    </dxf>
    <dxf>
      <font>
        <strike val="0"/>
        <outline val="0"/>
        <shadow val="0"/>
        <u val="none"/>
        <vertAlign val="baseline"/>
        <sz val="10"/>
        <color theme="1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</font>
    </dxf>
    <dxf>
      <font>
        <strike val="0"/>
        <outline val="0"/>
        <shadow val="0"/>
        <u val="none"/>
        <vertAlign val="baseline"/>
        <sz val="10"/>
        <color theme="1"/>
      </font>
    </dxf>
    <dxf>
      <font>
        <strike val="0"/>
        <outline val="0"/>
        <shadow val="0"/>
        <u val="none"/>
        <vertAlign val="baseline"/>
        <sz val="10"/>
        <color theme="1"/>
      </font>
    </dxf>
    <dxf>
      <font>
        <strike val="0"/>
        <outline val="0"/>
        <shadow val="0"/>
        <u val="none"/>
        <vertAlign val="baseline"/>
        <sz val="10"/>
        <color theme="1"/>
      </font>
    </dxf>
    <dxf>
      <font>
        <strike val="0"/>
        <outline val="0"/>
        <shadow val="0"/>
        <u val="none"/>
        <vertAlign val="baseline"/>
        <sz val="10"/>
        <color theme="1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</font>
    </dxf>
    <dxf>
      <font>
        <strike val="0"/>
        <outline val="0"/>
        <shadow val="0"/>
        <u val="none"/>
        <vertAlign val="baseline"/>
        <sz val="10"/>
        <color theme="1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</font>
    </dxf>
    <dxf>
      <font>
        <strike val="0"/>
        <outline val="0"/>
        <shadow val="0"/>
        <u val="none"/>
        <vertAlign val="baseline"/>
        <sz val="10"/>
        <color theme="1"/>
      </font>
      <protection locked="0" hidden="0"/>
    </dxf>
    <dxf>
      <font>
        <strike val="0"/>
        <outline val="0"/>
        <shadow val="0"/>
        <u val="none"/>
        <vertAlign val="baseline"/>
        <sz val="10"/>
        <color theme="1"/>
      </font>
      <protection locked="0" hidden="0"/>
    </dxf>
    <dxf>
      <font>
        <strike val="0"/>
        <outline val="0"/>
        <shadow val="0"/>
        <u val="none"/>
        <vertAlign val="baseline"/>
        <sz val="10"/>
        <color theme="1"/>
      </font>
    </dxf>
    <dxf>
      <font>
        <strike val="0"/>
        <outline val="0"/>
        <shadow val="0"/>
        <u val="none"/>
        <vertAlign val="baseline"/>
        <sz val="10"/>
        <color theme="1"/>
      </font>
    </dxf>
    <dxf>
      <font>
        <strike val="0"/>
        <outline val="0"/>
        <shadow val="0"/>
        <u val="none"/>
        <vertAlign val="baseline"/>
        <sz val="10"/>
        <color theme="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</font>
    </dxf>
    <dxf>
      <font>
        <strike val="0"/>
        <outline val="0"/>
        <shadow val="0"/>
        <u val="none"/>
        <vertAlign val="baseline"/>
        <sz val="10"/>
        <color theme="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2" displayName="Tabelle2" ref="B1:B20" totalsRowShown="0" headerRowDxfId="31" dataDxfId="30">
  <autoFilter ref="B1:B20" xr:uid="{00000000-0009-0000-0100-000001000000}"/>
  <tableColumns count="1">
    <tableColumn id="1" xr3:uid="{00000000-0010-0000-0000-000001000000}" name="Wählen Sie bitte die prüfende Schule" dataDxfId="29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9000000}" name="Tabelle4" displayName="Tabelle4" ref="A1:A8" totalsRowShown="0" headerRowDxfId="2" dataDxfId="1">
  <autoFilter ref="A1:A8" xr:uid="{00000000-0009-0000-0100-000009000000}"/>
  <sortState xmlns:xlrd2="http://schemas.microsoft.com/office/spreadsheetml/2017/richdata2" ref="A2:A8">
    <sortCondition ref="A8"/>
  </sortState>
  <tableColumns count="1">
    <tableColumn id="1" xr3:uid="{00000000-0010-0000-0900-000001000000}" name="AusrichtungBM1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e1" displayName="Tabelle1" ref="A1:A5" totalsRowShown="0" headerRowDxfId="28" dataDxfId="27">
  <autoFilter ref="A1:A5" xr:uid="{00000000-0009-0000-0100-000002000000}"/>
  <tableColumns count="1">
    <tableColumn id="1" xr3:uid="{00000000-0010-0000-0100-000001000000}" name="Jahr" dataDxfId="2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le3" displayName="Tabelle3" ref="C1:C4" totalsRowShown="0" headerRowDxfId="25" dataDxfId="24">
  <autoFilter ref="C1:C4" xr:uid="{00000000-0009-0000-0100-000003000000}"/>
  <tableColumns count="1">
    <tableColumn id="1" xr3:uid="{00000000-0010-0000-0200-000001000000}" name="Wählen Sie bitte Ihre Funktion" dataDxfId="2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le5" displayName="Tabelle5" ref="D1:D5" totalsRowShown="0" headerRowDxfId="22" dataDxfId="21">
  <autoFilter ref="D1:D5" xr:uid="{00000000-0009-0000-0100-000004000000}"/>
  <tableColumns count="1">
    <tableColumn id="1" xr3:uid="{00000000-0010-0000-0300-000001000000}" name="Anrede" dataDxfId="2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elle8" displayName="Tabelle8" ref="E1:E7" totalsRowShown="0" headerRowDxfId="19" dataDxfId="18">
  <autoFilter ref="E1:E7" xr:uid="{00000000-0009-0000-0100-000005000000}"/>
  <tableColumns count="1">
    <tableColumn id="1" xr3:uid="{00000000-0010-0000-0400-000001000000}" name="Zivilstand" dataDxfId="1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elle98" displayName="Tabelle98" ref="F1:F4" totalsRowShown="0" headerRowDxfId="16" dataDxfId="15">
  <autoFilter ref="F1:F4" xr:uid="{00000000-0009-0000-0100-000006000000}"/>
  <tableColumns count="1">
    <tableColumn id="1" xr3:uid="{00000000-0010-0000-0500-000001000000}" name="Korrespondenzsprache" dataDxfId="14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elle1012" displayName="Tabelle1012" ref="G1:G5" totalsRowShown="0" headerRowDxfId="13" dataDxfId="12">
  <autoFilter ref="G1:G5" xr:uid="{00000000-0009-0000-0100-000007000000}"/>
  <tableColumns count="1">
    <tableColumn id="1" xr3:uid="{00000000-0010-0000-0600-000001000000}" name="Anstellungsverhältnis" dataDxfId="11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elle9813" displayName="Tabelle9813" ref="H1:H4" totalsRowShown="0" headerRowDxfId="10" dataDxfId="9">
  <autoFilter ref="H1:H4" xr:uid="{00000000-0009-0000-0100-000008000000}"/>
  <tableColumns count="1">
    <tableColumn id="1" xr3:uid="{00000000-0010-0000-0700-000001000000}" name="quellensteuer / AHV Abrg" dataDxfId="8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Tabelle511" displayName="Tabelle511" ref="I1:K14" totalsRowShown="0" headerRowDxfId="7" dataDxfId="6">
  <autoFilter ref="I1:K14" xr:uid="{00000000-0009-0000-0100-00000A000000}"/>
  <tableColumns count="3">
    <tableColumn id="1" xr3:uid="{00000000-0010-0000-0800-000001000000}" name="Session" dataDxfId="5"/>
    <tableColumn id="2" xr3:uid="{00000000-0010-0000-0800-000002000000}" name="Tag" dataDxfId="4"/>
    <tableColumn id="3" xr3:uid="{00000000-0010-0000-0800-000003000000}" name="Arbeitgeber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8"/>
  <sheetViews>
    <sheetView showGridLines="0" showRowColHeaders="0" tabSelected="1" zoomScaleNormal="100" workbookViewId="0">
      <selection activeCell="A5" sqref="A5"/>
    </sheetView>
  </sheetViews>
  <sheetFormatPr baseColWidth="10" defaultColWidth="11.25" defaultRowHeight="14.25" x14ac:dyDescent="0.2"/>
  <cols>
    <col min="1" max="1" width="11.875" style="108" customWidth="1"/>
    <col min="2" max="2" width="11.75" style="108" customWidth="1"/>
    <col min="3" max="4" width="6.75" style="108" customWidth="1"/>
    <col min="5" max="5" width="11.625" style="108" customWidth="1"/>
    <col min="6" max="6" width="9.25" style="108" customWidth="1"/>
    <col min="7" max="7" width="10.75" style="108" customWidth="1"/>
    <col min="8" max="8" width="10" style="108" customWidth="1"/>
    <col min="9" max="16384" width="11.25" style="108"/>
  </cols>
  <sheetData>
    <row r="1" spans="1:8" ht="15.75" x14ac:dyDescent="0.25">
      <c r="A1" s="147" t="s">
        <v>0</v>
      </c>
      <c r="B1" s="147"/>
      <c r="C1" s="147"/>
      <c r="D1" s="147"/>
      <c r="E1" s="147"/>
      <c r="F1" s="147"/>
      <c r="G1" s="147"/>
      <c r="H1" s="147"/>
    </row>
    <row r="2" spans="1:8" x14ac:dyDescent="0.2">
      <c r="A2" s="148" t="s">
        <v>1</v>
      </c>
      <c r="B2" s="148"/>
      <c r="C2" s="148"/>
      <c r="D2" s="148"/>
      <c r="E2" s="148"/>
      <c r="F2" s="148"/>
      <c r="G2" s="148"/>
      <c r="H2" s="148"/>
    </row>
    <row r="3" spans="1:8" ht="15" x14ac:dyDescent="0.25">
      <c r="A3" s="62"/>
    </row>
    <row r="4" spans="1:8" x14ac:dyDescent="0.2">
      <c r="A4" s="2" t="s">
        <v>2</v>
      </c>
      <c r="B4" s="2"/>
      <c r="C4" s="2"/>
      <c r="D4" s="2"/>
      <c r="E4" s="2" t="s">
        <v>3</v>
      </c>
      <c r="F4" s="2"/>
      <c r="G4" s="2"/>
      <c r="H4" s="2"/>
    </row>
    <row r="5" spans="1:8" x14ac:dyDescent="0.2">
      <c r="A5" s="76"/>
      <c r="B5" s="110"/>
      <c r="C5" s="110"/>
      <c r="D5" s="110"/>
      <c r="E5" s="149"/>
      <c r="F5" s="149"/>
    </row>
    <row r="6" spans="1:8" x14ac:dyDescent="0.2">
      <c r="A6" s="2" t="s">
        <v>4</v>
      </c>
      <c r="B6" s="2"/>
      <c r="C6" s="2"/>
      <c r="D6" s="2"/>
      <c r="E6" s="2" t="s">
        <v>5</v>
      </c>
      <c r="F6" s="2"/>
      <c r="G6" s="2"/>
      <c r="H6" s="2"/>
    </row>
    <row r="7" spans="1:8" x14ac:dyDescent="0.2">
      <c r="A7" s="149"/>
      <c r="B7" s="149"/>
      <c r="C7" s="110"/>
      <c r="D7" s="110"/>
      <c r="E7" s="149"/>
      <c r="F7" s="149"/>
      <c r="G7" s="149"/>
    </row>
    <row r="8" spans="1:8" x14ac:dyDescent="0.2">
      <c r="A8" s="2" t="s">
        <v>6</v>
      </c>
      <c r="B8" s="2"/>
      <c r="C8" s="2"/>
      <c r="D8" s="2"/>
      <c r="E8" s="2" t="s">
        <v>7</v>
      </c>
      <c r="F8" s="2"/>
      <c r="G8" s="2"/>
      <c r="H8" s="2"/>
    </row>
    <row r="9" spans="1:8" x14ac:dyDescent="0.2">
      <c r="A9" s="117"/>
      <c r="B9" s="118"/>
      <c r="C9" s="119"/>
      <c r="D9" s="110"/>
      <c r="E9" s="149"/>
      <c r="F9" s="149"/>
      <c r="G9" s="149"/>
    </row>
    <row r="10" spans="1:8" x14ac:dyDescent="0.2">
      <c r="A10" s="2" t="s">
        <v>8</v>
      </c>
      <c r="B10" s="2" t="s">
        <v>9</v>
      </c>
      <c r="C10" s="2"/>
      <c r="D10" s="2"/>
      <c r="E10" s="2" t="s">
        <v>10</v>
      </c>
      <c r="F10" s="81"/>
      <c r="G10" s="2" t="s">
        <v>11</v>
      </c>
      <c r="H10" s="2"/>
    </row>
    <row r="11" spans="1:8" x14ac:dyDescent="0.2">
      <c r="A11" s="82"/>
      <c r="B11" s="117"/>
      <c r="C11" s="118"/>
      <c r="D11" s="119"/>
      <c r="E11" s="149"/>
      <c r="F11" s="149"/>
      <c r="G11" s="82"/>
    </row>
    <row r="12" spans="1:8" x14ac:dyDescent="0.2">
      <c r="A12" s="2" t="s">
        <v>248</v>
      </c>
      <c r="B12" s="2"/>
      <c r="C12" s="2"/>
      <c r="D12" s="2"/>
      <c r="E12" s="2" t="s">
        <v>249</v>
      </c>
      <c r="F12" s="2"/>
      <c r="G12" s="2"/>
    </row>
    <row r="13" spans="1:8" x14ac:dyDescent="0.2">
      <c r="A13" s="149"/>
      <c r="B13" s="149"/>
      <c r="C13" s="110"/>
      <c r="D13" s="110"/>
      <c r="E13" s="149"/>
      <c r="F13" s="149"/>
      <c r="G13" s="149"/>
    </row>
    <row r="14" spans="1:8" x14ac:dyDescent="0.2">
      <c r="A14" s="2" t="s">
        <v>12</v>
      </c>
      <c r="B14" s="2"/>
      <c r="C14" s="2"/>
      <c r="D14" s="2"/>
      <c r="E14" s="2" t="s">
        <v>13</v>
      </c>
      <c r="F14" s="2"/>
      <c r="G14" s="2"/>
      <c r="H14" s="2"/>
    </row>
    <row r="15" spans="1:8" x14ac:dyDescent="0.2">
      <c r="A15" s="117"/>
      <c r="B15" s="118"/>
      <c r="C15" s="119"/>
      <c r="D15" s="110"/>
      <c r="E15" s="76" t="s">
        <v>60</v>
      </c>
    </row>
    <row r="16" spans="1:8" x14ac:dyDescent="0.2">
      <c r="D16" s="110"/>
    </row>
    <row r="17" spans="1:14" x14ac:dyDescent="0.2">
      <c r="A17" s="2" t="s">
        <v>179</v>
      </c>
      <c r="B17" s="89"/>
      <c r="C17" s="121" t="s">
        <v>251</v>
      </c>
      <c r="D17" s="122"/>
      <c r="E17" s="122"/>
      <c r="F17" s="122"/>
      <c r="G17" s="123"/>
      <c r="H17" s="89"/>
    </row>
    <row r="18" spans="1:14" x14ac:dyDescent="0.2">
      <c r="A18" s="2" t="s">
        <v>262</v>
      </c>
      <c r="B18" s="114"/>
      <c r="C18" s="115"/>
      <c r="D18" s="120"/>
      <c r="E18" s="120"/>
      <c r="F18" s="120"/>
      <c r="G18" s="120"/>
      <c r="H18" s="116"/>
    </row>
    <row r="19" spans="1:14" ht="8.25" customHeight="1" x14ac:dyDescent="0.2"/>
    <row r="20" spans="1:14" ht="3" customHeight="1" x14ac:dyDescent="0.2">
      <c r="A20" s="56"/>
      <c r="B20" s="56"/>
      <c r="C20" s="56"/>
      <c r="D20" s="56"/>
      <c r="E20" s="56"/>
      <c r="F20" s="56"/>
      <c r="G20" s="56"/>
      <c r="H20" s="56"/>
    </row>
    <row r="21" spans="1:14" ht="5.25" customHeight="1" x14ac:dyDescent="0.2">
      <c r="A21" s="57"/>
      <c r="B21" s="57"/>
      <c r="C21" s="57"/>
      <c r="D21" s="57"/>
      <c r="E21" s="57"/>
      <c r="F21" s="57"/>
      <c r="G21" s="57"/>
      <c r="H21" s="57"/>
    </row>
    <row r="22" spans="1:14" x14ac:dyDescent="0.2">
      <c r="A22" s="81" t="s">
        <v>14</v>
      </c>
      <c r="B22" s="150"/>
      <c r="C22" s="150"/>
      <c r="D22" s="150"/>
      <c r="E22" s="150"/>
      <c r="F22" s="81" t="s">
        <v>15</v>
      </c>
      <c r="G22" s="107"/>
    </row>
    <row r="23" spans="1:14" x14ac:dyDescent="0.2">
      <c r="A23" s="81" t="s">
        <v>16</v>
      </c>
      <c r="B23" s="150"/>
      <c r="C23" s="150"/>
      <c r="D23" s="150"/>
      <c r="E23" s="150"/>
      <c r="F23" s="81" t="s">
        <v>143</v>
      </c>
      <c r="G23" s="54"/>
    </row>
    <row r="24" spans="1:14" ht="15" x14ac:dyDescent="0.25">
      <c r="J24" s="58"/>
    </row>
    <row r="25" spans="1:14" x14ac:dyDescent="0.2">
      <c r="A25" s="59" t="s">
        <v>228</v>
      </c>
      <c r="B25" s="59"/>
      <c r="C25" s="59"/>
      <c r="D25" s="59"/>
      <c r="E25" s="59"/>
      <c r="K25" s="83"/>
    </row>
    <row r="26" spans="1:14" ht="11.25" customHeight="1" x14ac:dyDescent="0.2"/>
    <row r="27" spans="1:14" ht="15.75" x14ac:dyDescent="0.25">
      <c r="A27" s="125" t="s">
        <v>17</v>
      </c>
      <c r="B27" s="125"/>
      <c r="C27" s="125"/>
      <c r="D27" s="125"/>
      <c r="E27" s="125"/>
      <c r="F27" s="125"/>
      <c r="G27" s="125"/>
      <c r="H27" s="125"/>
      <c r="K27" s="83"/>
    </row>
    <row r="28" spans="1:14" ht="6" customHeight="1" x14ac:dyDescent="0.2"/>
    <row r="29" spans="1:14" ht="45" x14ac:dyDescent="0.25">
      <c r="A29" s="60" t="s">
        <v>18</v>
      </c>
      <c r="B29" s="60"/>
      <c r="C29" s="60" t="s">
        <v>19</v>
      </c>
      <c r="D29" s="60"/>
      <c r="E29" s="60"/>
      <c r="F29" s="60"/>
      <c r="G29" s="60" t="s">
        <v>20</v>
      </c>
      <c r="H29" s="60" t="s">
        <v>21</v>
      </c>
      <c r="N29" s="83"/>
    </row>
    <row r="30" spans="1:14" x14ac:dyDescent="0.2">
      <c r="A30" s="131" t="s">
        <v>63</v>
      </c>
      <c r="B30" s="132"/>
      <c r="C30" s="115" t="s">
        <v>125</v>
      </c>
      <c r="D30" s="120"/>
      <c r="E30" s="120"/>
      <c r="F30" s="116"/>
      <c r="G30" s="76"/>
      <c r="H30" s="97">
        <f>IF(G30=0,0,IF(G30&gt;0,IF(A30="Ausrichtung wählen","unvollständig",IF(C30="Leer - Fach wählen","unvollständig",(G30*'Definitionen Abrg'!G42)))))</f>
        <v>0</v>
      </c>
      <c r="K30" s="84"/>
    </row>
    <row r="31" spans="1:14" x14ac:dyDescent="0.2">
      <c r="A31" s="131" t="s">
        <v>63</v>
      </c>
      <c r="B31" s="132"/>
      <c r="C31" s="115" t="s">
        <v>125</v>
      </c>
      <c r="D31" s="120"/>
      <c r="E31" s="120"/>
      <c r="F31" s="116"/>
      <c r="G31" s="76"/>
      <c r="H31" s="97">
        <f>IF(G31=0,0,IF(G31&gt;0,IF(A31="Ausrichtung wählen","unvollständig",IF(C31="Leer - Fach wählen","unvollständig",(G31*'Definitionen Abrg'!K42)))))</f>
        <v>0</v>
      </c>
      <c r="K31" s="83"/>
    </row>
    <row r="32" spans="1:14" x14ac:dyDescent="0.2">
      <c r="A32" s="131" t="s">
        <v>63</v>
      </c>
      <c r="B32" s="132"/>
      <c r="C32" s="115" t="s">
        <v>125</v>
      </c>
      <c r="D32" s="120"/>
      <c r="E32" s="120"/>
      <c r="F32" s="116"/>
      <c r="G32" s="76"/>
      <c r="H32" s="97">
        <f>IF(G32=0,0,IF(G32&gt;0,IF(A32="Ausrichtung wählen","unvollständig",IF(C32="Leer - Fach wählen","unvollständig",(G32*'Definitionen Abrg'!O42)))))</f>
        <v>0</v>
      </c>
    </row>
    <row r="33" spans="1:8" ht="15" thickBot="1" x14ac:dyDescent="0.25">
      <c r="A33" s="131" t="s">
        <v>63</v>
      </c>
      <c r="B33" s="132"/>
      <c r="C33" s="115" t="s">
        <v>125</v>
      </c>
      <c r="D33" s="120"/>
      <c r="E33" s="120"/>
      <c r="F33" s="116"/>
      <c r="G33" s="77"/>
      <c r="H33" s="98">
        <f>IF(G33=0,0,IF(G33&gt;0,IF(A33="Ausrichtung wählen","unvollständig",IF(C33="Leer - Fach wählen","unvollständig",(G33*'Definitionen Abrg'!S42)))))</f>
        <v>0</v>
      </c>
    </row>
    <row r="34" spans="1:8" x14ac:dyDescent="0.2">
      <c r="A34" s="61" t="s">
        <v>147</v>
      </c>
      <c r="G34" s="101">
        <f>IF((SUM(G30:G33)=0),0,IF((SUM(G30:G33)&lt;8),(8-SUM(G30:G33)),0))</f>
        <v>0</v>
      </c>
      <c r="H34" s="99">
        <f>IF(G34=0,0,(G34*IF('Definitionen Abrg'!G42&lt;'Definitionen Abrg'!K42,'Definitionen Abrg'!K42,IF('Definitionen Abrg'!G42&lt;'Definitionen Abrg'!O42,'Definitionen Abrg'!O42,IF('Definitionen Abrg'!G42&lt;'Definitionen Abrg'!S42,'Definitionen Abrg'!S42,'Definitionen Abrg'!G42)))))</f>
        <v>0</v>
      </c>
    </row>
    <row r="35" spans="1:8" ht="15" thickBot="1" x14ac:dyDescent="0.25">
      <c r="G35" s="102">
        <f>SUM(G30:G34)</f>
        <v>0</v>
      </c>
      <c r="H35" s="100">
        <f>IF(H30="unvollständig","unvollständig",IF(H31="unvollständig","unvollständig",IF(H32="unvollständig","unvollständig",IF(H33="unvollständig","unvollständig",SUM(H30:H34)))))</f>
        <v>0</v>
      </c>
    </row>
    <row r="36" spans="1:8" ht="9.75" customHeight="1" thickTop="1" x14ac:dyDescent="0.2"/>
    <row r="37" spans="1:8" ht="15.75" x14ac:dyDescent="0.25">
      <c r="A37" s="125" t="s">
        <v>150</v>
      </c>
      <c r="B37" s="125"/>
      <c r="C37" s="125"/>
      <c r="D37" s="125"/>
      <c r="E37" s="125"/>
      <c r="F37" s="125"/>
      <c r="G37" s="125"/>
      <c r="H37" s="125"/>
    </row>
    <row r="38" spans="1:8" ht="6" customHeight="1" x14ac:dyDescent="0.2"/>
    <row r="39" spans="1:8" ht="45" x14ac:dyDescent="0.25">
      <c r="A39" s="62" t="s">
        <v>19</v>
      </c>
      <c r="B39" s="62"/>
      <c r="C39" s="63"/>
      <c r="D39" s="124" t="s">
        <v>152</v>
      </c>
      <c r="E39" s="124"/>
      <c r="F39" s="62" t="s">
        <v>151</v>
      </c>
      <c r="G39" s="60" t="s">
        <v>191</v>
      </c>
      <c r="H39" s="60" t="s">
        <v>21</v>
      </c>
    </row>
    <row r="40" spans="1:8" x14ac:dyDescent="0.2">
      <c r="A40" s="115"/>
      <c r="B40" s="120"/>
      <c r="C40" s="116"/>
      <c r="D40" s="115"/>
      <c r="E40" s="116"/>
      <c r="F40" s="53"/>
      <c r="G40" s="54"/>
      <c r="H40" s="103">
        <f>IF(AND((F40&gt;43739),(A40&gt;0),OR(D40="halber Tag",D40="ganzer Tag")),G40*18,IF((G40&lt;1),0,"unvollständig"))</f>
        <v>0</v>
      </c>
    </row>
    <row r="41" spans="1:8" x14ac:dyDescent="0.2">
      <c r="A41" s="115"/>
      <c r="B41" s="120"/>
      <c r="C41" s="116"/>
      <c r="D41" s="115"/>
      <c r="E41" s="116"/>
      <c r="F41" s="53"/>
      <c r="G41" s="54"/>
      <c r="H41" s="103">
        <f t="shared" ref="H41:H48" si="0">IF(AND((F41&gt;43739),(A41&gt;0),OR(D41="halber Tag",D41="ganzer Tag")),G41*18,IF((G41&lt;1),0,"unvollständig"))</f>
        <v>0</v>
      </c>
    </row>
    <row r="42" spans="1:8" x14ac:dyDescent="0.2">
      <c r="A42" s="115"/>
      <c r="B42" s="120"/>
      <c r="C42" s="116"/>
      <c r="D42" s="115"/>
      <c r="E42" s="116"/>
      <c r="F42" s="53"/>
      <c r="G42" s="54"/>
      <c r="H42" s="103">
        <f t="shared" si="0"/>
        <v>0</v>
      </c>
    </row>
    <row r="43" spans="1:8" x14ac:dyDescent="0.2">
      <c r="A43" s="115"/>
      <c r="B43" s="120"/>
      <c r="C43" s="116"/>
      <c r="D43" s="115"/>
      <c r="E43" s="116"/>
      <c r="F43" s="53"/>
      <c r="G43" s="54"/>
      <c r="H43" s="103">
        <f t="shared" si="0"/>
        <v>0</v>
      </c>
    </row>
    <row r="44" spans="1:8" x14ac:dyDescent="0.2">
      <c r="A44" s="115"/>
      <c r="B44" s="120"/>
      <c r="C44" s="116"/>
      <c r="D44" s="115"/>
      <c r="E44" s="116"/>
      <c r="F44" s="53"/>
      <c r="G44" s="54"/>
      <c r="H44" s="103">
        <f t="shared" si="0"/>
        <v>0</v>
      </c>
    </row>
    <row r="45" spans="1:8" x14ac:dyDescent="0.2">
      <c r="A45" s="115"/>
      <c r="B45" s="120"/>
      <c r="C45" s="116"/>
      <c r="D45" s="115"/>
      <c r="E45" s="116"/>
      <c r="F45" s="53"/>
      <c r="G45" s="54"/>
      <c r="H45" s="103">
        <f t="shared" si="0"/>
        <v>0</v>
      </c>
    </row>
    <row r="46" spans="1:8" x14ac:dyDescent="0.2">
      <c r="A46" s="115"/>
      <c r="B46" s="120"/>
      <c r="C46" s="116"/>
      <c r="D46" s="115"/>
      <c r="E46" s="116"/>
      <c r="F46" s="53"/>
      <c r="G46" s="54"/>
      <c r="H46" s="103">
        <f t="shared" si="0"/>
        <v>0</v>
      </c>
    </row>
    <row r="47" spans="1:8" x14ac:dyDescent="0.2">
      <c r="A47" s="115"/>
      <c r="B47" s="120"/>
      <c r="C47" s="116"/>
      <c r="D47" s="115"/>
      <c r="E47" s="116"/>
      <c r="F47" s="53"/>
      <c r="G47" s="54"/>
      <c r="H47" s="103">
        <f t="shared" si="0"/>
        <v>0</v>
      </c>
    </row>
    <row r="48" spans="1:8" ht="15" thickBot="1" x14ac:dyDescent="0.25">
      <c r="A48" s="115"/>
      <c r="B48" s="120"/>
      <c r="C48" s="116"/>
      <c r="D48" s="115"/>
      <c r="E48" s="116"/>
      <c r="F48" s="53"/>
      <c r="G48" s="55"/>
      <c r="H48" s="103">
        <f t="shared" si="0"/>
        <v>0</v>
      </c>
    </row>
    <row r="49" spans="1:8" x14ac:dyDescent="0.2">
      <c r="A49" s="61" t="s">
        <v>163</v>
      </c>
      <c r="B49" s="110"/>
      <c r="C49" s="110"/>
      <c r="D49" s="110"/>
      <c r="E49" s="110"/>
      <c r="F49" s="110"/>
      <c r="G49" s="101">
        <f>'Definitionen Abrg'!C219</f>
        <v>0</v>
      </c>
      <c r="H49" s="101">
        <f>G49*18</f>
        <v>0</v>
      </c>
    </row>
    <row r="50" spans="1:8" x14ac:dyDescent="0.2">
      <c r="A50" s="61" t="s">
        <v>147</v>
      </c>
      <c r="B50" s="110"/>
      <c r="C50" s="110"/>
      <c r="D50" s="110"/>
      <c r="E50" s="110"/>
      <c r="F50" s="110"/>
      <c r="G50" s="101">
        <f>IF((SUM(G40:G48)=0),0,IF((SUM(G40:G49))&lt;8,(8-(SUM(G40:G49))),0))</f>
        <v>0</v>
      </c>
      <c r="H50" s="101">
        <f>G50*18</f>
        <v>0</v>
      </c>
    </row>
    <row r="51" spans="1:8" ht="15" thickBot="1" x14ac:dyDescent="0.25">
      <c r="A51" s="110"/>
      <c r="B51" s="110"/>
      <c r="C51" s="110"/>
      <c r="D51" s="110"/>
      <c r="E51" s="110"/>
      <c r="F51" s="110"/>
      <c r="G51" s="102">
        <f>SUM(G40:G50)</f>
        <v>0</v>
      </c>
      <c r="H51" s="100">
        <f>IF(H40="unvollständig","unvollständig",IF(H41="unvollständig","unvollständig",IF(H42="unvollständig","unvollständig",IF(H43="unvollständig","unvollständig",IF(H44="unvollständig","unvollständig",IF(H44="unvollständig","unvollständig",IF(H45="unvollständig","unvollständig",IF(H46="unvollständig","unvollständig",IF(H47="unvollständig","unvollständig",IF(H48="unvollständig","unvollständig",SUM(H40:H50)))))))))))</f>
        <v>0</v>
      </c>
    </row>
    <row r="52" spans="1:8" ht="15.75" thickTop="1" x14ac:dyDescent="0.25">
      <c r="A52" s="146" t="s">
        <v>230</v>
      </c>
      <c r="B52" s="146"/>
      <c r="C52" s="146"/>
      <c r="D52" s="146"/>
      <c r="E52" s="146"/>
      <c r="F52" s="146"/>
      <c r="G52" s="146"/>
      <c r="H52" s="146"/>
    </row>
    <row r="53" spans="1:8" ht="15" x14ac:dyDescent="0.25">
      <c r="A53" s="62"/>
      <c r="B53" s="62"/>
      <c r="C53" s="62"/>
      <c r="D53" s="62"/>
      <c r="E53" s="62"/>
      <c r="F53" s="85" t="s">
        <v>164</v>
      </c>
      <c r="G53" s="85" t="s">
        <v>165</v>
      </c>
      <c r="H53" s="62"/>
    </row>
    <row r="54" spans="1:8" x14ac:dyDescent="0.2">
      <c r="A54" s="2" t="s">
        <v>166</v>
      </c>
      <c r="F54" s="53"/>
      <c r="G54" s="54"/>
      <c r="H54" s="104">
        <f>G54*15</f>
        <v>0</v>
      </c>
    </row>
    <row r="55" spans="1:8" x14ac:dyDescent="0.2">
      <c r="A55" s="2" t="s">
        <v>167</v>
      </c>
      <c r="F55" s="53"/>
      <c r="G55" s="54"/>
      <c r="H55" s="104">
        <f>G55*70</f>
        <v>0</v>
      </c>
    </row>
    <row r="56" spans="1:8" ht="6" customHeight="1" x14ac:dyDescent="0.2"/>
    <row r="57" spans="1:8" ht="35.450000000000003" customHeight="1" x14ac:dyDescent="0.2">
      <c r="A57" s="144" t="s">
        <v>231</v>
      </c>
      <c r="B57" s="144"/>
      <c r="C57" s="144"/>
      <c r="D57" s="144"/>
      <c r="E57" s="144"/>
      <c r="F57" s="144"/>
      <c r="G57" s="144"/>
      <c r="H57" s="144"/>
    </row>
    <row r="58" spans="1:8" x14ac:dyDescent="0.2">
      <c r="A58" s="64"/>
      <c r="B58" s="64"/>
      <c r="C58" s="64"/>
      <c r="D58" s="64"/>
      <c r="E58" s="64"/>
      <c r="F58" s="86" t="s">
        <v>164</v>
      </c>
      <c r="G58" s="87" t="s">
        <v>165</v>
      </c>
      <c r="H58" s="64"/>
    </row>
    <row r="59" spans="1:8" x14ac:dyDescent="0.2">
      <c r="A59" s="2" t="s">
        <v>168</v>
      </c>
      <c r="F59" s="78"/>
      <c r="G59" s="79"/>
      <c r="H59" s="104">
        <f>G59*70</f>
        <v>0</v>
      </c>
    </row>
    <row r="60" spans="1:8" x14ac:dyDescent="0.2">
      <c r="A60" s="2" t="s">
        <v>169</v>
      </c>
      <c r="F60" s="78"/>
      <c r="G60" s="79"/>
      <c r="H60" s="104">
        <f>G60*110</f>
        <v>0</v>
      </c>
    </row>
    <row r="61" spans="1:8" ht="6" customHeight="1" x14ac:dyDescent="0.2"/>
    <row r="62" spans="1:8" ht="24.6" customHeight="1" x14ac:dyDescent="0.2">
      <c r="A62" s="144" t="s">
        <v>232</v>
      </c>
      <c r="B62" s="144"/>
      <c r="C62" s="144"/>
      <c r="D62" s="144"/>
      <c r="E62" s="144"/>
      <c r="F62" s="144"/>
      <c r="G62" s="144"/>
      <c r="H62" s="144"/>
    </row>
    <row r="63" spans="1:8" s="57" customFormat="1" ht="4.1500000000000004" customHeight="1" x14ac:dyDescent="0.2">
      <c r="A63" s="94"/>
      <c r="B63" s="94"/>
      <c r="C63" s="94"/>
      <c r="D63" s="94"/>
      <c r="E63" s="94"/>
      <c r="F63" s="94"/>
      <c r="G63" s="94"/>
      <c r="H63" s="94"/>
    </row>
    <row r="64" spans="1:8" x14ac:dyDescent="0.2">
      <c r="A64" s="110" t="s">
        <v>170</v>
      </c>
      <c r="C64" s="76"/>
      <c r="D64" s="113"/>
      <c r="F64" s="143" t="s">
        <v>171</v>
      </c>
      <c r="G64" s="143"/>
      <c r="H64" s="104">
        <f>C64*24</f>
        <v>0</v>
      </c>
    </row>
    <row r="66" spans="1:8" ht="35.450000000000003" customHeight="1" x14ac:dyDescent="0.2">
      <c r="A66" s="144" t="s">
        <v>233</v>
      </c>
      <c r="B66" s="144"/>
      <c r="C66" s="144"/>
      <c r="D66" s="144"/>
      <c r="E66" s="144"/>
      <c r="F66" s="144"/>
      <c r="G66" s="144"/>
      <c r="H66" s="144"/>
    </row>
    <row r="67" spans="1:8" x14ac:dyDescent="0.2">
      <c r="A67" s="110" t="s">
        <v>172</v>
      </c>
      <c r="B67" s="115"/>
      <c r="C67" s="120"/>
      <c r="D67" s="116"/>
      <c r="E67" s="110" t="s">
        <v>229</v>
      </c>
      <c r="F67" s="131"/>
      <c r="G67" s="132"/>
    </row>
    <row r="68" spans="1:8" x14ac:dyDescent="0.2">
      <c r="A68" s="110" t="s">
        <v>173</v>
      </c>
      <c r="B68" s="89"/>
      <c r="C68" s="106"/>
      <c r="D68" s="89"/>
      <c r="E68" s="2"/>
      <c r="F68" s="110" t="s">
        <v>174</v>
      </c>
      <c r="G68" s="2"/>
      <c r="H68" s="80"/>
    </row>
    <row r="69" spans="1:8" ht="6" customHeight="1" x14ac:dyDescent="0.2"/>
    <row r="70" spans="1:8" x14ac:dyDescent="0.2">
      <c r="E70" s="145" t="s">
        <v>175</v>
      </c>
      <c r="F70" s="145"/>
      <c r="G70" s="145"/>
      <c r="H70" s="105">
        <f>IF((H51="unvollständig"),"unvollständig",IF(H35="unvollständig","unvollständig",(SUM(H35,H51))))</f>
        <v>0</v>
      </c>
    </row>
    <row r="71" spans="1:8" x14ac:dyDescent="0.2">
      <c r="E71" s="145" t="s">
        <v>176</v>
      </c>
      <c r="F71" s="145"/>
      <c r="G71" s="145"/>
      <c r="H71" s="105">
        <f>SUM(H64,H68)</f>
        <v>0</v>
      </c>
    </row>
    <row r="72" spans="1:8" x14ac:dyDescent="0.2">
      <c r="E72" s="108" t="s">
        <v>177</v>
      </c>
      <c r="H72" s="105">
        <f>SUM(H54:H55,H59:H60)</f>
        <v>0</v>
      </c>
    </row>
    <row r="73" spans="1:8" ht="15.75" thickBot="1" x14ac:dyDescent="0.3">
      <c r="E73" s="109" t="s">
        <v>178</v>
      </c>
      <c r="F73" s="109"/>
      <c r="G73" s="109"/>
      <c r="H73" s="88">
        <f>IF((H70="unvollständig"),"unvollständig",SUM(H70:H72))</f>
        <v>0</v>
      </c>
    </row>
    <row r="74" spans="1:8" ht="6.6" customHeight="1" thickTop="1" x14ac:dyDescent="0.2"/>
    <row r="75" spans="1:8" ht="15" x14ac:dyDescent="0.25">
      <c r="A75" s="65" t="s">
        <v>192</v>
      </c>
      <c r="B75" s="56"/>
      <c r="C75" s="56"/>
      <c r="D75" s="56"/>
      <c r="E75" s="56"/>
      <c r="F75" s="56"/>
      <c r="G75" s="56"/>
      <c r="H75" s="56"/>
    </row>
    <row r="76" spans="1:8" ht="8.4499999999999993" customHeight="1" x14ac:dyDescent="0.2"/>
    <row r="77" spans="1:8" ht="15" x14ac:dyDescent="0.25">
      <c r="A77" s="62" t="s">
        <v>234</v>
      </c>
    </row>
    <row r="78" spans="1:8" ht="6" customHeight="1" x14ac:dyDescent="0.2">
      <c r="A78" s="2"/>
      <c r="B78" s="2"/>
      <c r="C78" s="2"/>
      <c r="D78" s="2"/>
      <c r="E78" s="2"/>
      <c r="F78" s="2"/>
      <c r="G78" s="2"/>
      <c r="H78" s="2"/>
    </row>
    <row r="79" spans="1:8" x14ac:dyDescent="0.2">
      <c r="A79" s="2" t="s">
        <v>180</v>
      </c>
      <c r="F79" s="54" t="s">
        <v>60</v>
      </c>
    </row>
    <row r="80" spans="1:8" ht="5.45" customHeight="1" x14ac:dyDescent="0.2">
      <c r="A80" s="2"/>
      <c r="E80" s="89"/>
    </row>
    <row r="81" spans="1:8" x14ac:dyDescent="0.2">
      <c r="A81" s="81" t="s">
        <v>181</v>
      </c>
    </row>
    <row r="82" spans="1:8" ht="39" customHeight="1" x14ac:dyDescent="0.2">
      <c r="A82" s="129" t="s">
        <v>182</v>
      </c>
      <c r="B82" s="129"/>
      <c r="C82" s="129"/>
      <c r="D82" s="129"/>
      <c r="E82" s="129"/>
      <c r="F82" s="129"/>
      <c r="G82" s="129"/>
      <c r="H82" s="129"/>
    </row>
    <row r="83" spans="1:8" ht="6" customHeight="1" x14ac:dyDescent="0.2">
      <c r="A83" s="66"/>
      <c r="B83" s="66"/>
      <c r="C83" s="48"/>
      <c r="D83" s="48"/>
      <c r="E83" s="48"/>
      <c r="F83" s="48"/>
      <c r="G83" s="48"/>
      <c r="H83" s="48"/>
    </row>
    <row r="84" spans="1:8" ht="8.4499999999999993" customHeight="1" x14ac:dyDescent="0.2">
      <c r="A84" s="67"/>
      <c r="B84" s="67"/>
      <c r="C84" s="49"/>
      <c r="D84" s="49"/>
      <c r="E84" s="49"/>
      <c r="F84" s="49"/>
      <c r="G84" s="49"/>
      <c r="H84" s="49"/>
    </row>
    <row r="85" spans="1:8" ht="6" customHeight="1" x14ac:dyDescent="0.25">
      <c r="C85" s="62"/>
      <c r="D85" s="62"/>
    </row>
    <row r="86" spans="1:8" ht="29.45" customHeight="1" x14ac:dyDescent="0.2">
      <c r="C86" s="130" t="s">
        <v>183</v>
      </c>
      <c r="D86" s="130"/>
      <c r="E86" s="130"/>
      <c r="F86" s="130"/>
      <c r="G86" s="130"/>
      <c r="H86" s="130"/>
    </row>
    <row r="87" spans="1:8" x14ac:dyDescent="0.2">
      <c r="A87" s="110" t="s">
        <v>184</v>
      </c>
      <c r="C87" s="85" t="s">
        <v>185</v>
      </c>
      <c r="D87" s="85"/>
    </row>
    <row r="88" spans="1:8" ht="14.45" customHeight="1" x14ac:dyDescent="0.2">
      <c r="C88" s="68"/>
      <c r="D88" s="68"/>
      <c r="E88" s="68"/>
      <c r="F88" s="68"/>
      <c r="G88" s="68"/>
      <c r="H88" s="68"/>
    </row>
    <row r="89" spans="1:8" x14ac:dyDescent="0.2">
      <c r="A89" s="131"/>
      <c r="B89" s="132"/>
      <c r="C89" s="69"/>
      <c r="D89" s="69"/>
      <c r="E89" s="69"/>
      <c r="F89" s="69"/>
      <c r="G89" s="69"/>
      <c r="H89" s="69"/>
    </row>
    <row r="90" spans="1:8" x14ac:dyDescent="0.2">
      <c r="A90" s="66"/>
      <c r="B90" s="66"/>
      <c r="C90" s="48"/>
      <c r="D90" s="48"/>
      <c r="E90" s="48"/>
      <c r="F90" s="48"/>
      <c r="G90" s="48"/>
      <c r="H90" s="48"/>
    </row>
    <row r="91" spans="1:8" ht="25.9" customHeight="1" x14ac:dyDescent="0.2">
      <c r="A91" s="70"/>
      <c r="B91" s="71"/>
      <c r="C91" s="71"/>
      <c r="D91" s="71"/>
      <c r="E91" s="133" t="s">
        <v>186</v>
      </c>
      <c r="F91" s="133"/>
      <c r="G91" s="133"/>
      <c r="H91" s="134"/>
    </row>
    <row r="92" spans="1:8" x14ac:dyDescent="0.2">
      <c r="A92" s="90" t="s">
        <v>187</v>
      </c>
      <c r="B92" s="91" t="s">
        <v>188</v>
      </c>
      <c r="C92" s="72"/>
      <c r="D92" s="72"/>
      <c r="E92" s="92" t="s">
        <v>189</v>
      </c>
      <c r="F92" s="72"/>
      <c r="G92" s="72"/>
      <c r="H92" s="73"/>
    </row>
    <row r="93" spans="1:8" x14ac:dyDescent="0.2">
      <c r="A93" s="74"/>
      <c r="B93" s="141"/>
      <c r="C93" s="141"/>
      <c r="D93" s="111"/>
      <c r="E93" s="72"/>
      <c r="F93" s="72"/>
      <c r="G93" s="72"/>
      <c r="H93" s="73"/>
    </row>
    <row r="94" spans="1:8" ht="23.45" customHeight="1" x14ac:dyDescent="0.2">
      <c r="A94" s="75"/>
      <c r="B94" s="142"/>
      <c r="C94" s="142"/>
      <c r="D94" s="112"/>
      <c r="E94" s="112"/>
      <c r="F94" s="112"/>
      <c r="G94" s="112"/>
      <c r="H94" s="93"/>
    </row>
    <row r="95" spans="1:8" ht="15" thickBot="1" x14ac:dyDescent="0.25"/>
    <row r="96" spans="1:8" ht="14.25" customHeight="1" x14ac:dyDescent="0.2">
      <c r="A96" s="135" t="s">
        <v>235</v>
      </c>
      <c r="B96" s="136"/>
      <c r="C96" s="136"/>
      <c r="D96" s="136"/>
      <c r="E96" s="136"/>
      <c r="F96" s="136"/>
      <c r="G96" s="136"/>
      <c r="H96" s="137"/>
    </row>
    <row r="97" spans="1:8" ht="28.15" customHeight="1" x14ac:dyDescent="0.25">
      <c r="A97" s="138" t="s">
        <v>227</v>
      </c>
      <c r="B97" s="139"/>
      <c r="C97" s="139"/>
      <c r="D97" s="139"/>
      <c r="E97" s="139"/>
      <c r="F97" s="139"/>
      <c r="G97" s="139"/>
      <c r="H97" s="140"/>
    </row>
    <row r="98" spans="1:8" ht="15" thickBot="1" x14ac:dyDescent="0.25">
      <c r="A98" s="126" t="s">
        <v>190</v>
      </c>
      <c r="B98" s="127"/>
      <c r="C98" s="127"/>
      <c r="D98" s="127"/>
      <c r="E98" s="127"/>
      <c r="F98" s="127"/>
      <c r="G98" s="127"/>
      <c r="H98" s="128"/>
    </row>
  </sheetData>
  <sheetProtection algorithmName="SHA-512" hashValue="YeSOKcZYnXNp8ri9Tfy4/KSnrgwghyBBcDFCXlM/r9vX4YA3GcyQBsVUtk07SWYWy/voh3r1Ncjy3qQ0GLumLw==" saltValue="wvaWUGJ3PtMIWZ5Ih/JRsQ==" spinCount="100000" sheet="1" selectLockedCells="1"/>
  <dataConsolidate function="countNums"/>
  <mergeCells count="62">
    <mergeCell ref="A27:H27"/>
    <mergeCell ref="A1:H1"/>
    <mergeCell ref="A2:H2"/>
    <mergeCell ref="E5:F5"/>
    <mergeCell ref="A7:B7"/>
    <mergeCell ref="E7:G7"/>
    <mergeCell ref="E9:G9"/>
    <mergeCell ref="E11:F11"/>
    <mergeCell ref="B22:E22"/>
    <mergeCell ref="B23:E23"/>
    <mergeCell ref="A13:B13"/>
    <mergeCell ref="E13:G13"/>
    <mergeCell ref="A30:B30"/>
    <mergeCell ref="A31:B31"/>
    <mergeCell ref="A32:B32"/>
    <mergeCell ref="A33:B33"/>
    <mergeCell ref="C30:F30"/>
    <mergeCell ref="E71:G71"/>
    <mergeCell ref="A62:H62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52:H52"/>
    <mergeCell ref="A57:H57"/>
    <mergeCell ref="D44:E44"/>
    <mergeCell ref="D45:E45"/>
    <mergeCell ref="D46:E46"/>
    <mergeCell ref="B67:D67"/>
    <mergeCell ref="F64:G64"/>
    <mergeCell ref="A66:H66"/>
    <mergeCell ref="F67:G67"/>
    <mergeCell ref="E70:G70"/>
    <mergeCell ref="A98:H98"/>
    <mergeCell ref="A82:H82"/>
    <mergeCell ref="C86:H86"/>
    <mergeCell ref="A89:B89"/>
    <mergeCell ref="E91:H91"/>
    <mergeCell ref="A96:H96"/>
    <mergeCell ref="A97:H97"/>
    <mergeCell ref="B93:C94"/>
    <mergeCell ref="D48:E48"/>
    <mergeCell ref="A15:C15"/>
    <mergeCell ref="C18:H18"/>
    <mergeCell ref="A9:C9"/>
    <mergeCell ref="B11:D11"/>
    <mergeCell ref="C17:G17"/>
    <mergeCell ref="D39:E39"/>
    <mergeCell ref="D40:E40"/>
    <mergeCell ref="D41:E41"/>
    <mergeCell ref="D42:E42"/>
    <mergeCell ref="D43:E43"/>
    <mergeCell ref="D47:E47"/>
    <mergeCell ref="A37:H37"/>
    <mergeCell ref="C31:F31"/>
    <mergeCell ref="C32:F32"/>
    <mergeCell ref="C33:F33"/>
  </mergeCells>
  <conditionalFormatting sqref="F54:F55 F59:F60">
    <cfRule type="colorScale" priority="1">
      <colorScale>
        <cfvo type="num" val="43738"/>
        <cfvo type="num" val="43830"/>
        <color rgb="FFFF0000"/>
        <color rgb="FFFFFFCC"/>
      </colorScale>
    </cfRule>
  </conditionalFormatting>
  <pageMargins left="0.7" right="0.7" top="0.78740157499999996" bottom="0.78740157499999996" header="0.3" footer="0.3"/>
  <pageSetup paperSize="9" orientation="portrait" r:id="rId1"/>
  <headerFooter>
    <oddFooter>&amp;L&amp;8 2019.ERZ.71669 / 307183 -  Stand 2023</oddFooter>
  </headerFooter>
  <extLst>
    <ext xmlns:x14="http://schemas.microsoft.com/office/spreadsheetml/2009/9/main" uri="{CCE6A557-97BC-4b89-ADB6-D9C93CAAB3DF}">
      <x14:dataValidations xmlns:xm="http://schemas.microsoft.com/office/excel/2006/main" xWindow="747" yWindow="778" count="16">
        <x14:dataValidation type="list" allowBlank="1" showInputMessage="1" showErrorMessage="1" xr:uid="{00000000-0002-0000-0000-000000000000}">
          <x14:formula1>
            <xm:f>'Definitionen allgemein'!$B$2:$B$20</xm:f>
          </x14:formula1>
          <xm:sqref>B22:E22</xm:sqref>
        </x14:dataValidation>
        <x14:dataValidation type="list" allowBlank="1" showInputMessage="1" showErrorMessage="1" xr:uid="{00000000-0002-0000-0000-000001000000}">
          <x14:formula1>
            <xm:f>'Definitionen allgemein'!$E$2:$E$7</xm:f>
          </x14:formula1>
          <xm:sqref>E11:F11</xm:sqref>
        </x14:dataValidation>
        <x14:dataValidation type="list" allowBlank="1" showInputMessage="1" showErrorMessage="1" xr:uid="{00000000-0002-0000-0000-000002000000}">
          <x14:formula1>
            <xm:f>'Definitionen allgemein'!$D$2:$D$5</xm:f>
          </x14:formula1>
          <xm:sqref>A5</xm:sqref>
        </x14:dataValidation>
        <x14:dataValidation type="list" allowBlank="1" showInputMessage="1" showErrorMessage="1" xr:uid="{00000000-0002-0000-0000-000003000000}">
          <x14:formula1>
            <xm:f>'Definitionen allgemein'!$F$2:$F$4</xm:f>
          </x14:formula1>
          <xm:sqref>E5:F5</xm:sqref>
        </x14:dataValidation>
        <x14:dataValidation type="list" allowBlank="1" showInputMessage="1" showErrorMessage="1" xr:uid="{00000000-0002-0000-0000-000004000000}">
          <x14:formula1>
            <xm:f>'Definitionen allgemein'!$H$2:$H$3</xm:f>
          </x14:formula1>
          <xm:sqref>F79 E15:E16</xm:sqref>
        </x14:dataValidation>
        <x14:dataValidation type="list" allowBlank="1" showInputMessage="1" showErrorMessage="1" xr:uid="{00000000-0002-0000-0000-000005000000}">
          <x14:formula1>
            <xm:f>'Definitionen allgemein'!$C$2:$C$4</xm:f>
          </x14:formula1>
          <xm:sqref>B23:E23</xm:sqref>
        </x14:dataValidation>
        <x14:dataValidation type="list" allowBlank="1" showInputMessage="1" showErrorMessage="1" promptTitle="Jahr" prompt="2024_x000a_2025_x000a_2026_x000a_2027" xr:uid="{00000000-0002-0000-0000-000006000000}">
          <x14:formula1>
            <xm:f>'Definitionen allgemein'!$A$2:$A$6</xm:f>
          </x14:formula1>
          <xm:sqref>G22</xm:sqref>
        </x14:dataValidation>
        <x14:dataValidation type="list" allowBlank="1" showInputMessage="1" showErrorMessage="1" xr:uid="{00000000-0002-0000-0000-000007000000}">
          <x14:formula1>
            <xm:f>'Definitionen Abrg'!$A$2:$A$8</xm:f>
          </x14:formula1>
          <xm:sqref>A30:B33</xm:sqref>
        </x14:dataValidation>
        <x14:dataValidation type="list" allowBlank="1" showInputMessage="1" showErrorMessage="1" xr:uid="{00000000-0002-0000-0000-000008000000}">
          <x14:formula1>
            <xm:f>'Definitionen Abrg'!$K$17:$K$40</xm:f>
          </x14:formula1>
          <xm:sqref>C31:F31</xm:sqref>
        </x14:dataValidation>
        <x14:dataValidation type="list" allowBlank="1" showInputMessage="1" showErrorMessage="1" xr:uid="{00000000-0002-0000-0000-000009000000}">
          <x14:formula1>
            <xm:f>'Definitionen Abrg'!$O$17:$O$40</xm:f>
          </x14:formula1>
          <xm:sqref>C32:D32</xm:sqref>
        </x14:dataValidation>
        <x14:dataValidation type="list" allowBlank="1" showInputMessage="1" showErrorMessage="1" xr:uid="{00000000-0002-0000-0000-00000A000000}">
          <x14:formula1>
            <xm:f>'Definitionen Abrg'!$G$17:$G$40</xm:f>
          </x14:formula1>
          <xm:sqref>C30:D30</xm:sqref>
        </x14:dataValidation>
        <x14:dataValidation type="list" allowBlank="1" showInputMessage="1" showErrorMessage="1" xr:uid="{00000000-0002-0000-0000-00000B000000}">
          <x14:formula1>
            <xm:f>'Definitionen Abrg'!$S$17:$S$40</xm:f>
          </x14:formula1>
          <xm:sqref>C33:D33</xm:sqref>
        </x14:dataValidation>
        <x14:dataValidation type="list" allowBlank="1" showInputMessage="1" showErrorMessage="1" xr:uid="{00000000-0002-0000-0000-00000C000000}">
          <x14:formula1>
            <xm:f>'Definitionen allgemein'!$I$2:$I$4</xm:f>
          </x14:formula1>
          <xm:sqref>G23</xm:sqref>
        </x14:dataValidation>
        <x14:dataValidation type="list" allowBlank="1" showInputMessage="1" showErrorMessage="1" xr:uid="{00000000-0002-0000-0000-00000D000000}">
          <x14:formula1>
            <xm:f>'Definitionen Abrg'!$B$197:$B$205</xm:f>
          </x14:formula1>
          <xm:sqref>A40:C48</xm:sqref>
        </x14:dataValidation>
        <x14:dataValidation type="list" allowBlank="1" showInputMessage="1" showErrorMessage="1" xr:uid="{00000000-0002-0000-0000-00000E000000}">
          <x14:formula1>
            <xm:f>'Definitionen allgemein'!$K$2:$K$13</xm:f>
          </x14:formula1>
          <xm:sqref>C17</xm:sqref>
        </x14:dataValidation>
        <x14:dataValidation type="list" allowBlank="1" showInputMessage="1" showErrorMessage="1" xr:uid="{00000000-0002-0000-0000-00000F000000}">
          <x14:formula1>
            <xm:f>'Definitionen allgemein'!$J$2:$J$4</xm:f>
          </x14:formula1>
          <xm:sqref>D40:E48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workbookViewId="0">
      <selection activeCell="D21" sqref="D21"/>
    </sheetView>
  </sheetViews>
  <sheetFormatPr baseColWidth="10" defaultColWidth="11.25" defaultRowHeight="12.75" x14ac:dyDescent="0.2"/>
  <cols>
    <col min="1" max="1" width="11.25" style="1"/>
    <col min="2" max="2" width="36.375" style="1" bestFit="1" customWidth="1"/>
    <col min="3" max="3" width="25.125" style="1" bestFit="1" customWidth="1"/>
    <col min="4" max="4" width="11.25" style="1"/>
    <col min="5" max="5" width="20.5" style="1" bestFit="1" customWidth="1"/>
    <col min="6" max="6" width="11.25" style="1"/>
    <col min="7" max="7" width="24.5" style="1" bestFit="1" customWidth="1"/>
    <col min="8" max="8" width="22.125" style="1" bestFit="1" customWidth="1"/>
    <col min="9" max="9" width="12.375" style="1" bestFit="1" customWidth="1"/>
    <col min="10" max="16384" width="11.25" style="1"/>
  </cols>
  <sheetData>
    <row r="1" spans="1:11" x14ac:dyDescent="0.2">
      <c r="A1" s="3" t="s">
        <v>15</v>
      </c>
      <c r="B1" s="3" t="s">
        <v>23</v>
      </c>
      <c r="C1" s="3" t="s">
        <v>22</v>
      </c>
      <c r="D1" s="1" t="s">
        <v>2</v>
      </c>
      <c r="E1" s="1" t="s">
        <v>48</v>
      </c>
      <c r="F1" s="1" t="s">
        <v>3</v>
      </c>
      <c r="G1" s="1" t="s">
        <v>56</v>
      </c>
      <c r="H1" s="1" t="s">
        <v>238</v>
      </c>
      <c r="I1" s="1" t="s">
        <v>143</v>
      </c>
      <c r="J1" s="3" t="s">
        <v>160</v>
      </c>
      <c r="K1" s="1" t="s">
        <v>250</v>
      </c>
    </row>
    <row r="2" spans="1:11" x14ac:dyDescent="0.2">
      <c r="A2" s="1">
        <v>2024</v>
      </c>
      <c r="B2" s="1" t="s">
        <v>24</v>
      </c>
      <c r="C2" s="1" t="s">
        <v>43</v>
      </c>
      <c r="D2" s="4" t="s">
        <v>46</v>
      </c>
      <c r="E2" s="5"/>
      <c r="F2" s="5" t="s">
        <v>54</v>
      </c>
      <c r="G2" s="1" t="s">
        <v>57</v>
      </c>
      <c r="H2" s="5" t="s">
        <v>60</v>
      </c>
      <c r="I2" s="4" t="s">
        <v>144</v>
      </c>
      <c r="K2" s="4" t="s">
        <v>251</v>
      </c>
    </row>
    <row r="3" spans="1:11" x14ac:dyDescent="0.2">
      <c r="A3" s="1">
        <v>2025</v>
      </c>
      <c r="B3" s="1" t="s">
        <v>25</v>
      </c>
      <c r="C3" s="1" t="s">
        <v>44</v>
      </c>
      <c r="D3" s="4" t="s">
        <v>47</v>
      </c>
      <c r="E3" s="5" t="s">
        <v>49</v>
      </c>
      <c r="F3" s="5" t="s">
        <v>55</v>
      </c>
      <c r="G3" s="1" t="s">
        <v>58</v>
      </c>
      <c r="H3" s="5" t="s">
        <v>61</v>
      </c>
      <c r="I3" s="4" t="s">
        <v>145</v>
      </c>
      <c r="J3" s="1" t="s">
        <v>161</v>
      </c>
      <c r="K3" s="4" t="s">
        <v>253</v>
      </c>
    </row>
    <row r="4" spans="1:11" x14ac:dyDescent="0.2">
      <c r="A4" s="1">
        <v>2026</v>
      </c>
      <c r="B4" s="1" t="s">
        <v>26</v>
      </c>
      <c r="C4" s="1" t="s">
        <v>45</v>
      </c>
      <c r="D4" s="4"/>
      <c r="E4" s="5" t="s">
        <v>53</v>
      </c>
      <c r="F4" s="5"/>
      <c r="G4" s="1" t="s">
        <v>59</v>
      </c>
      <c r="H4" s="5"/>
      <c r="I4" s="4" t="s">
        <v>146</v>
      </c>
      <c r="J4" s="1" t="s">
        <v>162</v>
      </c>
      <c r="K4" s="4" t="s">
        <v>254</v>
      </c>
    </row>
    <row r="5" spans="1:11" x14ac:dyDescent="0.2">
      <c r="A5" s="1">
        <v>2027</v>
      </c>
      <c r="B5" s="1" t="s">
        <v>27</v>
      </c>
      <c r="D5" s="4"/>
      <c r="E5" s="5" t="s">
        <v>50</v>
      </c>
      <c r="I5" s="4"/>
      <c r="K5" s="4" t="s">
        <v>255</v>
      </c>
    </row>
    <row r="6" spans="1:11" x14ac:dyDescent="0.2">
      <c r="B6" s="1" t="s">
        <v>28</v>
      </c>
      <c r="E6" s="5" t="s">
        <v>51</v>
      </c>
      <c r="I6" s="4"/>
      <c r="J6" s="4"/>
      <c r="K6" s="4" t="s">
        <v>256</v>
      </c>
    </row>
    <row r="7" spans="1:11" x14ac:dyDescent="0.2">
      <c r="B7" s="1" t="s">
        <v>29</v>
      </c>
      <c r="E7" s="5" t="s">
        <v>52</v>
      </c>
      <c r="I7" s="4"/>
      <c r="J7" s="4"/>
      <c r="K7" s="4" t="s">
        <v>257</v>
      </c>
    </row>
    <row r="8" spans="1:11" x14ac:dyDescent="0.2">
      <c r="B8" s="1" t="s">
        <v>30</v>
      </c>
      <c r="I8" s="4"/>
      <c r="J8" s="4"/>
      <c r="K8" s="4" t="s">
        <v>258</v>
      </c>
    </row>
    <row r="9" spans="1:11" x14ac:dyDescent="0.2">
      <c r="B9" s="1" t="s">
        <v>31</v>
      </c>
      <c r="I9" s="4"/>
      <c r="J9" s="4"/>
      <c r="K9" s="4" t="s">
        <v>259</v>
      </c>
    </row>
    <row r="10" spans="1:11" x14ac:dyDescent="0.2">
      <c r="B10" s="1" t="s">
        <v>32</v>
      </c>
      <c r="I10" s="4"/>
      <c r="J10" s="4"/>
      <c r="K10" s="4" t="s">
        <v>252</v>
      </c>
    </row>
    <row r="11" spans="1:11" x14ac:dyDescent="0.2">
      <c r="B11" s="1" t="s">
        <v>33</v>
      </c>
      <c r="I11" s="4"/>
      <c r="J11" s="4"/>
      <c r="K11" s="4" t="s">
        <v>260</v>
      </c>
    </row>
    <row r="12" spans="1:11" x14ac:dyDescent="0.2">
      <c r="B12" s="1" t="s">
        <v>34</v>
      </c>
      <c r="I12" s="4"/>
      <c r="J12" s="4"/>
      <c r="K12" s="4" t="s">
        <v>261</v>
      </c>
    </row>
    <row r="13" spans="1:11" x14ac:dyDescent="0.2">
      <c r="B13" s="1" t="s">
        <v>35</v>
      </c>
      <c r="I13" s="4"/>
      <c r="J13" s="4"/>
      <c r="K13" s="4"/>
    </row>
    <row r="14" spans="1:11" x14ac:dyDescent="0.2">
      <c r="B14" s="1" t="s">
        <v>36</v>
      </c>
      <c r="I14" s="4"/>
      <c r="J14" s="4"/>
      <c r="K14" s="4"/>
    </row>
    <row r="15" spans="1:11" x14ac:dyDescent="0.2">
      <c r="B15" s="1" t="s">
        <v>37</v>
      </c>
    </row>
    <row r="16" spans="1:11" x14ac:dyDescent="0.2">
      <c r="B16" s="1" t="s">
        <v>38</v>
      </c>
    </row>
    <row r="17" spans="1:2" x14ac:dyDescent="0.2">
      <c r="B17" s="1" t="s">
        <v>39</v>
      </c>
    </row>
    <row r="18" spans="1:2" x14ac:dyDescent="0.2">
      <c r="B18" s="1" t="s">
        <v>40</v>
      </c>
    </row>
    <row r="19" spans="1:2" x14ac:dyDescent="0.2">
      <c r="B19" s="1" t="s">
        <v>41</v>
      </c>
    </row>
    <row r="20" spans="1:2" x14ac:dyDescent="0.2">
      <c r="B20" s="1" t="s">
        <v>42</v>
      </c>
    </row>
    <row r="25" spans="1:2" x14ac:dyDescent="0.2">
      <c r="A25" s="1" t="s">
        <v>236</v>
      </c>
      <c r="B25" s="1" t="s">
        <v>237</v>
      </c>
    </row>
  </sheetData>
  <sheetProtection algorithmName="SHA-512" hashValue="yrxouIcVsL2MepapjJutr+QoiZOKd1SOis06/WsUzt0zyQ9lMlYQdFoEd778DF6LO6EHz3xeBoV9CNpm3YpU1w==" saltValue="9h4aTOmb+lVHXGJQ/fQiyg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234"/>
  <sheetViews>
    <sheetView topLeftCell="E6" workbookViewId="0">
      <selection activeCell="K17" sqref="K17"/>
    </sheetView>
  </sheetViews>
  <sheetFormatPr baseColWidth="10" defaultColWidth="11.25" defaultRowHeight="12.75" x14ac:dyDescent="0.2"/>
  <cols>
    <col min="1" max="1" width="37.375" style="1" bestFit="1" customWidth="1"/>
    <col min="2" max="2" width="33" style="1" bestFit="1" customWidth="1"/>
    <col min="3" max="6" width="11.25" style="1"/>
    <col min="7" max="7" width="30.25" style="1" bestFit="1" customWidth="1"/>
    <col min="8" max="10" width="11.25" style="1"/>
    <col min="11" max="11" width="34.75" style="1" bestFit="1" customWidth="1"/>
    <col min="12" max="14" width="11.25" style="1"/>
    <col min="15" max="15" width="34.125" style="1" bestFit="1" customWidth="1"/>
    <col min="16" max="18" width="11.25" style="1"/>
    <col min="19" max="19" width="30.25" style="1" bestFit="1" customWidth="1"/>
    <col min="20" max="16384" width="11.25" style="1"/>
  </cols>
  <sheetData>
    <row r="1" spans="1:20" x14ac:dyDescent="0.2">
      <c r="A1" s="3" t="s">
        <v>62</v>
      </c>
    </row>
    <row r="2" spans="1:20" x14ac:dyDescent="0.2">
      <c r="A2" s="6" t="s">
        <v>63</v>
      </c>
    </row>
    <row r="3" spans="1:20" x14ac:dyDescent="0.2">
      <c r="A3" s="1" t="s">
        <v>65</v>
      </c>
    </row>
    <row r="4" spans="1:20" ht="14.25" x14ac:dyDescent="0.2">
      <c r="A4" t="s">
        <v>64</v>
      </c>
    </row>
    <row r="5" spans="1:20" x14ac:dyDescent="0.2">
      <c r="A5" s="1" t="s">
        <v>66</v>
      </c>
    </row>
    <row r="6" spans="1:20" x14ac:dyDescent="0.2">
      <c r="A6" s="1" t="s">
        <v>67</v>
      </c>
    </row>
    <row r="7" spans="1:20" x14ac:dyDescent="0.2">
      <c r="A7" s="1" t="s">
        <v>68</v>
      </c>
    </row>
    <row r="8" spans="1:20" x14ac:dyDescent="0.2">
      <c r="A8" s="1" t="s">
        <v>69</v>
      </c>
    </row>
    <row r="12" spans="1:20" x14ac:dyDescent="0.2">
      <c r="A12" s="17" t="s">
        <v>70</v>
      </c>
    </row>
    <row r="13" spans="1:20" x14ac:dyDescent="0.2">
      <c r="A13" s="17"/>
    </row>
    <row r="14" spans="1:20" x14ac:dyDescent="0.2">
      <c r="A14" s="17" t="s">
        <v>65</v>
      </c>
      <c r="G14" s="17" t="s">
        <v>123</v>
      </c>
      <c r="K14" s="17" t="s">
        <v>126</v>
      </c>
      <c r="O14" s="17" t="s">
        <v>128</v>
      </c>
      <c r="S14" s="1" t="s">
        <v>141</v>
      </c>
    </row>
    <row r="15" spans="1:20" ht="13.5" thickBot="1" x14ac:dyDescent="0.25"/>
    <row r="16" spans="1:20" ht="60.75" thickBot="1" x14ac:dyDescent="0.3">
      <c r="A16" s="9" t="s">
        <v>71</v>
      </c>
      <c r="B16" s="10" t="s">
        <v>72</v>
      </c>
      <c r="C16" s="11" t="s">
        <v>73</v>
      </c>
      <c r="D16" s="12" t="s">
        <v>74</v>
      </c>
      <c r="G16" s="34" t="str">
        <f>'Formular DE Entschädigungen'!A30</f>
        <v>Ausrichtung wählen</v>
      </c>
      <c r="H16" s="35"/>
      <c r="K16" s="45" t="str">
        <f>'Formular DE Entschädigungen'!A31</f>
        <v>Ausrichtung wählen</v>
      </c>
      <c r="L16" s="35"/>
      <c r="O16" s="45" t="str">
        <f>'Formular DE Entschädigungen'!A32</f>
        <v>Ausrichtung wählen</v>
      </c>
      <c r="P16" s="35"/>
      <c r="S16" s="34" t="str">
        <f>'Formular DE Entschädigungen'!A33</f>
        <v>Ausrichtung wählen</v>
      </c>
      <c r="T16" s="35"/>
    </row>
    <row r="17" spans="1:21" ht="14.25" x14ac:dyDescent="0.2">
      <c r="A17" s="1" t="s">
        <v>65</v>
      </c>
      <c r="B17" s="14" t="s">
        <v>75</v>
      </c>
      <c r="C17" s="15">
        <f t="shared" ref="C17:C23" si="0">D17/30*3+2</f>
        <v>17</v>
      </c>
      <c r="D17" s="16">
        <v>150</v>
      </c>
      <c r="G17" s="36" t="str">
        <f>IF('Formular DE Entschädigungen'!$A$30='Definitionen Abrg'!$A$2,"Leer - Fach wählen",IF('Formular DE Entschädigungen'!$A$30='Definitionen Abrg'!$A$3,'Definitionen Abrg'!B17,IF('Formular DE Entschädigungen'!$A$30='Definitionen Abrg'!$A$4,'Definitionen Abrg'!B48,IF('Formular DE Entschädigungen'!$A$30='Definitionen Abrg'!$A$5,'Definitionen Abrg'!B77,IF('Formular DE Entschädigungen'!$A$30='Definitionen Abrg'!$A$6,'Definitionen Abrg'!B107,IF('Formular DE Entschädigungen'!$A$30='Definitionen Abrg'!$A$7,'Definitionen Abrg'!B137,IF('Formular DE Entschädigungen'!$A$30='Definitionen Abrg'!$A$8,'Definitionen Abrg'!B167)))))))</f>
        <v>Leer - Fach wählen</v>
      </c>
      <c r="H17" s="37" t="b">
        <f>IF('Formular DE Entschädigungen'!$A$30='Definitionen Abrg'!$A$3,'Definitionen Abrg'!C17,IF('Formular DE Entschädigungen'!$A$30='Definitionen Abrg'!$A$4,'Definitionen Abrg'!C48,IF('Formular DE Entschädigungen'!$A$30='Definitionen Abrg'!$A$5,'Definitionen Abrg'!C77,IF('Formular DE Entschädigungen'!$A$30='Definitionen Abrg'!$A$6,'Definitionen Abrg'!C107,IF('Formular DE Entschädigungen'!$A$30='Definitionen Abrg'!$A$7,'Definitionen Abrg'!C137,IF('Formular DE Entschädigungen'!$A$30='Definitionen Abrg'!$A$8,'Definitionen Abrg'!C167))))))</f>
        <v>0</v>
      </c>
      <c r="I17" s="38" t="b">
        <f>IF('Formular DE Entschädigungen'!$A$30='Definitionen Abrg'!$A$3,'Definitionen Abrg'!D17,IF('Formular DE Entschädigungen'!$A$30='Definitionen Abrg'!$A$4,'Definitionen Abrg'!D48,IF('Formular DE Entschädigungen'!$A$30='Definitionen Abrg'!$A$5,'Definitionen Abrg'!D77,IF('Formular DE Entschädigungen'!$A$30='Definitionen Abrg'!$A$6,'Definitionen Abrg'!D107,IF('Formular DE Entschädigungen'!$A$30='Definitionen Abrg'!$A$7,'Definitionen Abrg'!D137,IF('Formular DE Entschädigungen'!$A$30='Definitionen Abrg'!$A$8,'Definitionen Abrg'!D167))))))</f>
        <v>0</v>
      </c>
      <c r="K17" s="36" t="str">
        <f>IF('Formular DE Entschädigungen'!$A$31='Definitionen Abrg'!$A$2,"Leer - Fach wählen",IF('Formular DE Entschädigungen'!$A$31='Definitionen Abrg'!$A$3,'Definitionen Abrg'!B17,IF('Formular DE Entschädigungen'!$A$31='Definitionen Abrg'!$A$4,'Definitionen Abrg'!B48,IF('Formular DE Entschädigungen'!$A$31='Definitionen Abrg'!$A$5,'Definitionen Abrg'!B77,IF('Formular DE Entschädigungen'!$A$31='Definitionen Abrg'!$A$6,'Definitionen Abrg'!B107,IF('Formular DE Entschädigungen'!$A$31='Definitionen Abrg'!$A$7,'Definitionen Abrg'!B137,IF('Formular DE Entschädigungen'!$A$31='Definitionen Abrg'!$A$8,'Definitionen Abrg'!B167)))))))</f>
        <v>Leer - Fach wählen</v>
      </c>
      <c r="L17" s="37" t="str">
        <f>IF('Formular DE Entschädigungen'!$A$31='Definitionen Abrg'!$A$2,"FALSCH",IF('Formular DE Entschädigungen'!$A$31='Definitionen Abrg'!$A$3,'Definitionen Abrg'!C17,IF('Formular DE Entschädigungen'!$A$31='Definitionen Abrg'!$A$4,'Definitionen Abrg'!C48,IF('Formular DE Entschädigungen'!$A$31='Definitionen Abrg'!$A$5,'Definitionen Abrg'!C77,IF('Formular DE Entschädigungen'!$A$31='Definitionen Abrg'!$A$6,'Definitionen Abrg'!C107,IF('Formular DE Entschädigungen'!$A$31='Definitionen Abrg'!$A$7,'Definitionen Abrg'!C137,IF('Formular DE Entschädigungen'!$A$31='Definitionen Abrg'!$A$8,'Definitionen Abrg'!C167)))))))</f>
        <v>FALSCH</v>
      </c>
      <c r="M17" s="38" t="str">
        <f>IF('Formular DE Entschädigungen'!$A$31='Definitionen Abrg'!$A$2,"FALSCH",IF('Formular DE Entschädigungen'!$A$31='Definitionen Abrg'!$A$3,'Definitionen Abrg'!D17,IF('Formular DE Entschädigungen'!$A$31='Definitionen Abrg'!$A$4,'Definitionen Abrg'!D48,IF('Formular DE Entschädigungen'!$A$31='Definitionen Abrg'!$A$5,'Definitionen Abrg'!D77,IF('Formular DE Entschädigungen'!$A$31='Definitionen Abrg'!$A$6,'Definitionen Abrg'!D107,IF('Formular DE Entschädigungen'!$A$31='Definitionen Abrg'!$A$7,'Definitionen Abrg'!D137,IF('Formular DE Entschädigungen'!$A$31='Definitionen Abrg'!$A$8,'Definitionen Abrg'!D167)))))))</f>
        <v>FALSCH</v>
      </c>
      <c r="O17" s="36" t="str">
        <f>IF('Formular DE Entschädigungen'!$A$32='Definitionen Abrg'!$A$2,"Leer - Fach wählen",IF('Formular DE Entschädigungen'!$A$32='Definitionen Abrg'!$A$3,'Definitionen Abrg'!B17,IF('Formular DE Entschädigungen'!$A$32='Definitionen Abrg'!$A$4,'Definitionen Abrg'!B48,IF('Formular DE Entschädigungen'!$A$32='Definitionen Abrg'!$A$5,'Definitionen Abrg'!B77,IF('Formular DE Entschädigungen'!$A$32='Definitionen Abrg'!$A$6,'Definitionen Abrg'!B107,IF('Formular DE Entschädigungen'!$A$32='Definitionen Abrg'!$A$7,'Definitionen Abrg'!B137,IF('Formular DE Entschädigungen'!$A$32='Definitionen Abrg'!$A$8,'Definitionen Abrg'!B167)))))))</f>
        <v>Leer - Fach wählen</v>
      </c>
      <c r="P17" s="37" t="str">
        <f>IF('Formular DE Entschädigungen'!$A$32='Definitionen Abrg'!$A$2,"FALSCH",IF('Formular DE Entschädigungen'!$A$32='Definitionen Abrg'!$A$3,'Definitionen Abrg'!C17,IF('Formular DE Entschädigungen'!$A$32='Definitionen Abrg'!$A$4,'Definitionen Abrg'!C48,IF('Formular DE Entschädigungen'!$A$32='Definitionen Abrg'!$A$5,'Definitionen Abrg'!C77,IF('Formular DE Entschädigungen'!$A$32='Definitionen Abrg'!$A$6,'Definitionen Abrg'!C107,IF('Formular DE Entschädigungen'!$A$32='Definitionen Abrg'!$A$7,'Definitionen Abrg'!C137,IF('Formular DE Entschädigungen'!$A$32='Definitionen Abrg'!$A$8,'Definitionen Abrg'!C167)))))))</f>
        <v>FALSCH</v>
      </c>
      <c r="Q17" s="38" t="str">
        <f>IF('Formular DE Entschädigungen'!$A$32='Definitionen Abrg'!$A$2,"FALSCH",IF('Formular DE Entschädigungen'!$A$32='Definitionen Abrg'!$A$3,'Definitionen Abrg'!D17,IF('Formular DE Entschädigungen'!$A$32='Definitionen Abrg'!$A$4,'Definitionen Abrg'!D48,IF('Formular DE Entschädigungen'!$A$32='Definitionen Abrg'!$A$5,'Definitionen Abrg'!D77,IF('Formular DE Entschädigungen'!$A$32='Definitionen Abrg'!$A$6,'Definitionen Abrg'!D107,IF('Formular DE Entschädigungen'!$A$32='Definitionen Abrg'!$A$7,'Definitionen Abrg'!D137,IF('Formular DE Entschädigungen'!$A$32='Definitionen Abrg'!$A$8,'Definitionen Abrg'!D167)))))))</f>
        <v>FALSCH</v>
      </c>
      <c r="S17" s="36" t="str">
        <f>IF('Formular DE Entschädigungen'!$A$33='Definitionen Abrg'!$A$2,"Leer - Fach wählen",IF('Formular DE Entschädigungen'!$A$33='Definitionen Abrg'!$A$3,'Definitionen Abrg'!B17,IF('Formular DE Entschädigungen'!$A$33='Definitionen Abrg'!$A$4,'Definitionen Abrg'!B48,IF('Formular DE Entschädigungen'!$A$33='Definitionen Abrg'!$A$5,'Definitionen Abrg'!B77,IF('Formular DE Entschädigungen'!$A$33='Definitionen Abrg'!$A$6,'Definitionen Abrg'!B107,IF('Formular DE Entschädigungen'!$A$33='Definitionen Abrg'!$A$7,'Definitionen Abrg'!B137,IF('Formular DE Entschädigungen'!$A$33='Definitionen Abrg'!$A$8,'Definitionen Abrg'!B167)))))))</f>
        <v>Leer - Fach wählen</v>
      </c>
      <c r="T17" s="37" t="str">
        <f>IF('Formular DE Entschädigungen'!$A$33='Definitionen Abrg'!$A$2,"FALSCH",IF('Formular DE Entschädigungen'!$A$33='Definitionen Abrg'!$A$3,'Definitionen Abrg'!C17,IF('Formular DE Entschädigungen'!$A$33='Definitionen Abrg'!$A$4,'Definitionen Abrg'!C48,IF('Formular DE Entschädigungen'!$A$33='Definitionen Abrg'!$A$5,'Definitionen Abrg'!C77,IF('Formular DE Entschädigungen'!$A$33='Definitionen Abrg'!$A$6,'Definitionen Abrg'!C107,IF('Formular DE Entschädigungen'!$A$33='Definitionen Abrg'!$A$7,'Definitionen Abrg'!C137,IF('Formular DE Entschädigungen'!$A$33='Definitionen Abrg'!$A$8,'Definitionen Abrg'!C167)))))))</f>
        <v>FALSCH</v>
      </c>
      <c r="U17" s="38" t="str">
        <f>IF('Formular DE Entschädigungen'!$A$33='Definitionen Abrg'!$A$2,"FALSCH",IF('Formular DE Entschädigungen'!$A$33='Definitionen Abrg'!$A$3,'Definitionen Abrg'!D17,IF('Formular DE Entschädigungen'!$A$33='Definitionen Abrg'!$A$4,'Definitionen Abrg'!D48,IF('Formular DE Entschädigungen'!$A$33='Definitionen Abrg'!$A$5,'Definitionen Abrg'!D77,IF('Formular DE Entschädigungen'!$A$33='Definitionen Abrg'!$A$6,'Definitionen Abrg'!D107,IF('Formular DE Entschädigungen'!$A$33='Definitionen Abrg'!$A$7,'Definitionen Abrg'!D137,IF('Formular DE Entschädigungen'!$A$33='Definitionen Abrg'!$A$8,'Definitionen Abrg'!D167)))))))</f>
        <v>FALSCH</v>
      </c>
    </row>
    <row r="18" spans="1:21" ht="14.25" x14ac:dyDescent="0.2">
      <c r="A18" s="1" t="s">
        <v>65</v>
      </c>
      <c r="B18" s="15" t="s">
        <v>76</v>
      </c>
      <c r="C18" s="15">
        <f t="shared" si="0"/>
        <v>17</v>
      </c>
      <c r="D18" s="16">
        <v>150</v>
      </c>
      <c r="G18" s="39" t="str">
        <f>IF('Formular DE Entschädigungen'!$A$30='Definitionen Abrg'!$A$2,"Leer - Fach wählen",IF('Formular DE Entschädigungen'!$A$30='Definitionen Abrg'!$A$3,'Definitionen Abrg'!B18,IF('Formular DE Entschädigungen'!$A$30='Definitionen Abrg'!$A$4,'Definitionen Abrg'!B49,IF('Formular DE Entschädigungen'!$A$30='Definitionen Abrg'!$A$5,'Definitionen Abrg'!B78,IF('Formular DE Entschädigungen'!$A$30='Definitionen Abrg'!$A$6,'Definitionen Abrg'!B108,IF('Formular DE Entschädigungen'!$A$30='Definitionen Abrg'!$A$7,'Definitionen Abrg'!B138,IF('Formular DE Entschädigungen'!$A$30='Definitionen Abrg'!$A$8,'Definitionen Abrg'!B168)))))))</f>
        <v>Leer - Fach wählen</v>
      </c>
      <c r="H18" s="40" t="b">
        <f>IF('Formular DE Entschädigungen'!$A$30='Definitionen Abrg'!$A$3,'Definitionen Abrg'!C18,IF('Formular DE Entschädigungen'!$A$30='Definitionen Abrg'!$A$4,'Definitionen Abrg'!C49,IF('Formular DE Entschädigungen'!$A$30='Definitionen Abrg'!$A$5,'Definitionen Abrg'!C78,IF('Formular DE Entschädigungen'!$A$30='Definitionen Abrg'!$A$6,'Definitionen Abrg'!C108,IF('Formular DE Entschädigungen'!$A$30='Definitionen Abrg'!$A$7,'Definitionen Abrg'!C138,IF('Formular DE Entschädigungen'!$A$30='Definitionen Abrg'!$A$8,'Definitionen Abrg'!C168))))))</f>
        <v>0</v>
      </c>
      <c r="I18" s="41" t="b">
        <f>IF('Formular DE Entschädigungen'!$A$30='Definitionen Abrg'!$A$3,'Definitionen Abrg'!D18,IF('Formular DE Entschädigungen'!$A$30='Definitionen Abrg'!$A$4,'Definitionen Abrg'!D49,IF('Formular DE Entschädigungen'!$A$30='Definitionen Abrg'!$A$5,'Definitionen Abrg'!D78,IF('Formular DE Entschädigungen'!$A$30='Definitionen Abrg'!$A$6,'Definitionen Abrg'!D108,IF('Formular DE Entschädigungen'!$A$30='Definitionen Abrg'!$A$7,'Definitionen Abrg'!D138,IF('Formular DE Entschädigungen'!$A$30='Definitionen Abrg'!$A$8,'Definitionen Abrg'!D168))))))</f>
        <v>0</v>
      </c>
      <c r="K18" s="39" t="str">
        <f>IF('Formular DE Entschädigungen'!$A$31='Definitionen Abrg'!$A$2,"Leer - Fach wählen",IF('Formular DE Entschädigungen'!$A$31='Definitionen Abrg'!$A$3,'Definitionen Abrg'!B18,IF('Formular DE Entschädigungen'!$A$31='Definitionen Abrg'!$A$4,'Definitionen Abrg'!B49,IF('Formular DE Entschädigungen'!$A$31='Definitionen Abrg'!$A$5,'Definitionen Abrg'!B78,IF('Formular DE Entschädigungen'!$A$31='Definitionen Abrg'!$A$6,'Definitionen Abrg'!B108,IF('Formular DE Entschädigungen'!$A$31='Definitionen Abrg'!$A$7,'Definitionen Abrg'!B138,IF('Formular DE Entschädigungen'!$A$31='Definitionen Abrg'!$A$8,'Definitionen Abrg'!B168)))))))</f>
        <v>Leer - Fach wählen</v>
      </c>
      <c r="L18" s="40" t="str">
        <f>IF('Formular DE Entschädigungen'!$A$31='Definitionen Abrg'!$A$2,"FALSCH",IF('Formular DE Entschädigungen'!$A$31='Definitionen Abrg'!$A$3,'Definitionen Abrg'!C18,IF('Formular DE Entschädigungen'!$A$31='Definitionen Abrg'!$A$4,'Definitionen Abrg'!C49,IF('Formular DE Entschädigungen'!$A$31='Definitionen Abrg'!$A$5,'Definitionen Abrg'!C78,IF('Formular DE Entschädigungen'!$A$31='Definitionen Abrg'!$A$6,'Definitionen Abrg'!C108,IF('Formular DE Entschädigungen'!$A$31='Definitionen Abrg'!$A$7,'Definitionen Abrg'!C138,IF('Formular DE Entschädigungen'!$A$31='Definitionen Abrg'!$A$8,'Definitionen Abrg'!C168)))))))</f>
        <v>FALSCH</v>
      </c>
      <c r="M18" s="41" t="str">
        <f>IF('Formular DE Entschädigungen'!$A$31='Definitionen Abrg'!$A$2,"FALSCH",IF('Formular DE Entschädigungen'!$A$31='Definitionen Abrg'!$A$3,'Definitionen Abrg'!D18,IF('Formular DE Entschädigungen'!$A$31='Definitionen Abrg'!$A$4,'Definitionen Abrg'!D49,IF('Formular DE Entschädigungen'!$A$31='Definitionen Abrg'!$A$5,'Definitionen Abrg'!D78,IF('Formular DE Entschädigungen'!$A$31='Definitionen Abrg'!$A$6,'Definitionen Abrg'!D108,IF('Formular DE Entschädigungen'!$A$31='Definitionen Abrg'!$A$7,'Definitionen Abrg'!D138,IF('Formular DE Entschädigungen'!$A$31='Definitionen Abrg'!$A$8,'Definitionen Abrg'!D168)))))))</f>
        <v>FALSCH</v>
      </c>
      <c r="O18" s="39" t="str">
        <f>IF('Formular DE Entschädigungen'!$A$32='Definitionen Abrg'!$A$2,"Leer - Fach wählen",IF('Formular DE Entschädigungen'!$A$32='Definitionen Abrg'!$A$3,'Definitionen Abrg'!B18,IF('Formular DE Entschädigungen'!$A$32='Definitionen Abrg'!$A$4,'Definitionen Abrg'!B49,IF('Formular DE Entschädigungen'!$A$32='Definitionen Abrg'!$A$5,'Definitionen Abrg'!B78,IF('Formular DE Entschädigungen'!$A$32='Definitionen Abrg'!$A$6,'Definitionen Abrg'!B108,IF('Formular DE Entschädigungen'!$A$32='Definitionen Abrg'!$A$7,'Definitionen Abrg'!B138,IF('Formular DE Entschädigungen'!$A$32='Definitionen Abrg'!$A$8,'Definitionen Abrg'!B168)))))))</f>
        <v>Leer - Fach wählen</v>
      </c>
      <c r="P18" s="40" t="str">
        <f>IF('Formular DE Entschädigungen'!$A$32='Definitionen Abrg'!$A$2,"FALSCH",IF('Formular DE Entschädigungen'!$A$32='Definitionen Abrg'!$A$3,'Definitionen Abrg'!C18,IF('Formular DE Entschädigungen'!$A$32='Definitionen Abrg'!$A$4,'Definitionen Abrg'!C49,IF('Formular DE Entschädigungen'!$A$32='Definitionen Abrg'!$A$5,'Definitionen Abrg'!C78,IF('Formular DE Entschädigungen'!$A$32='Definitionen Abrg'!$A$6,'Definitionen Abrg'!C108,IF('Formular DE Entschädigungen'!$A$32='Definitionen Abrg'!$A$7,'Definitionen Abrg'!C138,IF('Formular DE Entschädigungen'!$A$32='Definitionen Abrg'!$A$8,'Definitionen Abrg'!C168)))))))</f>
        <v>FALSCH</v>
      </c>
      <c r="Q18" s="41" t="str">
        <f>IF('Formular DE Entschädigungen'!$A$32='Definitionen Abrg'!$A$2,"FALSCH",IF('Formular DE Entschädigungen'!$A$32='Definitionen Abrg'!$A$3,'Definitionen Abrg'!D18,IF('Formular DE Entschädigungen'!$A$32='Definitionen Abrg'!$A$4,'Definitionen Abrg'!D49,IF('Formular DE Entschädigungen'!$A$32='Definitionen Abrg'!$A$5,'Definitionen Abrg'!D78,IF('Formular DE Entschädigungen'!$A$32='Definitionen Abrg'!$A$6,'Definitionen Abrg'!D108,IF('Formular DE Entschädigungen'!$A$32='Definitionen Abrg'!$A$7,'Definitionen Abrg'!D138,IF('Formular DE Entschädigungen'!$A$32='Definitionen Abrg'!$A$8,'Definitionen Abrg'!D168)))))))</f>
        <v>FALSCH</v>
      </c>
      <c r="S18" s="39" t="str">
        <f>IF('Formular DE Entschädigungen'!$A$33='Definitionen Abrg'!$A$2,"Leer - Fach wählen",IF('Formular DE Entschädigungen'!$A$33='Definitionen Abrg'!$A$3,'Definitionen Abrg'!B18,IF('Formular DE Entschädigungen'!$A$33='Definitionen Abrg'!$A$4,'Definitionen Abrg'!B49,IF('Formular DE Entschädigungen'!$A$33='Definitionen Abrg'!$A$5,'Definitionen Abrg'!B78,IF('Formular DE Entschädigungen'!$A$33='Definitionen Abrg'!$A$6,'Definitionen Abrg'!B108,IF('Formular DE Entschädigungen'!$A$33='Definitionen Abrg'!$A$7,'Definitionen Abrg'!B138,IF('Formular DE Entschädigungen'!$A$33='Definitionen Abrg'!$A$8,'Definitionen Abrg'!B168)))))))</f>
        <v>Leer - Fach wählen</v>
      </c>
      <c r="T18" s="40" t="str">
        <f>IF('Formular DE Entschädigungen'!$A$33='Definitionen Abrg'!$A$2,"FALSCH",IF('Formular DE Entschädigungen'!$A$33='Definitionen Abrg'!$A$3,'Definitionen Abrg'!C18,IF('Formular DE Entschädigungen'!$A$33='Definitionen Abrg'!$A$4,'Definitionen Abrg'!C49,IF('Formular DE Entschädigungen'!$A$33='Definitionen Abrg'!$A$5,'Definitionen Abrg'!C78,IF('Formular DE Entschädigungen'!$A$33='Definitionen Abrg'!$A$6,'Definitionen Abrg'!C108,IF('Formular DE Entschädigungen'!$A$33='Definitionen Abrg'!$A$7,'Definitionen Abrg'!C138,IF('Formular DE Entschädigungen'!$A$33='Definitionen Abrg'!$A$8,'Definitionen Abrg'!C168)))))))</f>
        <v>FALSCH</v>
      </c>
      <c r="U18" s="41" t="str">
        <f>IF('Formular DE Entschädigungen'!$A$33='Definitionen Abrg'!$A$2,"FALSCH",IF('Formular DE Entschädigungen'!$A$33='Definitionen Abrg'!$A$3,'Definitionen Abrg'!D18,IF('Formular DE Entschädigungen'!$A$33='Definitionen Abrg'!$A$4,'Definitionen Abrg'!D49,IF('Formular DE Entschädigungen'!$A$33='Definitionen Abrg'!$A$5,'Definitionen Abrg'!D78,IF('Formular DE Entschädigungen'!$A$33='Definitionen Abrg'!$A$6,'Definitionen Abrg'!D108,IF('Formular DE Entschädigungen'!$A$33='Definitionen Abrg'!$A$7,'Definitionen Abrg'!D138,IF('Formular DE Entschädigungen'!$A$33='Definitionen Abrg'!$A$8,'Definitionen Abrg'!D168)))))))</f>
        <v>FALSCH</v>
      </c>
    </row>
    <row r="19" spans="1:21" ht="14.25" x14ac:dyDescent="0.2">
      <c r="A19" s="1" t="s">
        <v>65</v>
      </c>
      <c r="B19" s="15" t="s">
        <v>77</v>
      </c>
      <c r="C19" s="15">
        <f t="shared" si="0"/>
        <v>14</v>
      </c>
      <c r="D19" s="16">
        <v>120</v>
      </c>
      <c r="G19" s="39" t="str">
        <f>IF('Formular DE Entschädigungen'!$A$30='Definitionen Abrg'!$A$2,"Leer - Fach wählen",IF('Formular DE Entschädigungen'!$A$30='Definitionen Abrg'!$A$3,'Definitionen Abrg'!B19,IF('Formular DE Entschädigungen'!$A$30='Definitionen Abrg'!$A$4,'Definitionen Abrg'!B50,IF('Formular DE Entschädigungen'!$A$30='Definitionen Abrg'!$A$5,'Definitionen Abrg'!B79,IF('Formular DE Entschädigungen'!$A$30='Definitionen Abrg'!$A$6,'Definitionen Abrg'!B109,IF('Formular DE Entschädigungen'!$A$30='Definitionen Abrg'!$A$7,'Definitionen Abrg'!B139,IF('Formular DE Entschädigungen'!$A$30='Definitionen Abrg'!$A$8,'Definitionen Abrg'!B169)))))))</f>
        <v>Leer - Fach wählen</v>
      </c>
      <c r="H19" s="40" t="b">
        <f>IF('Formular DE Entschädigungen'!$A$30='Definitionen Abrg'!$A$3,'Definitionen Abrg'!C19,IF('Formular DE Entschädigungen'!$A$30='Definitionen Abrg'!$A$4,'Definitionen Abrg'!C50,IF('Formular DE Entschädigungen'!$A$30='Definitionen Abrg'!$A$5,'Definitionen Abrg'!C79,IF('Formular DE Entschädigungen'!$A$30='Definitionen Abrg'!$A$6,'Definitionen Abrg'!C109,IF('Formular DE Entschädigungen'!$A$30='Definitionen Abrg'!$A$7,'Definitionen Abrg'!C139,IF('Formular DE Entschädigungen'!$A$30='Definitionen Abrg'!$A$8,'Definitionen Abrg'!C169))))))</f>
        <v>0</v>
      </c>
      <c r="I19" s="41" t="b">
        <f>IF('Formular DE Entschädigungen'!$A$30='Definitionen Abrg'!$A$3,'Definitionen Abrg'!D19,IF('Formular DE Entschädigungen'!$A$30='Definitionen Abrg'!$A$4,'Definitionen Abrg'!D50,IF('Formular DE Entschädigungen'!$A$30='Definitionen Abrg'!$A$5,'Definitionen Abrg'!D79,IF('Formular DE Entschädigungen'!$A$30='Definitionen Abrg'!$A$6,'Definitionen Abrg'!D109,IF('Formular DE Entschädigungen'!$A$30='Definitionen Abrg'!$A$7,'Definitionen Abrg'!D139,IF('Formular DE Entschädigungen'!$A$30='Definitionen Abrg'!$A$8,'Definitionen Abrg'!D169))))))</f>
        <v>0</v>
      </c>
      <c r="K19" s="39" t="str">
        <f>IF('Formular DE Entschädigungen'!$A$31='Definitionen Abrg'!$A$2,"Leer - Fach wählen",IF('Formular DE Entschädigungen'!$A$31='Definitionen Abrg'!$A$3,'Definitionen Abrg'!B19,IF('Formular DE Entschädigungen'!$A$31='Definitionen Abrg'!$A$4,'Definitionen Abrg'!B50,IF('Formular DE Entschädigungen'!$A$31='Definitionen Abrg'!$A$5,'Definitionen Abrg'!B79,IF('Formular DE Entschädigungen'!$A$31='Definitionen Abrg'!$A$6,'Definitionen Abrg'!B109,IF('Formular DE Entschädigungen'!$A$31='Definitionen Abrg'!$A$7,'Definitionen Abrg'!B139,IF('Formular DE Entschädigungen'!$A$31='Definitionen Abrg'!$A$8,'Definitionen Abrg'!B169)))))))</f>
        <v>Leer - Fach wählen</v>
      </c>
      <c r="L19" s="40" t="str">
        <f>IF('Formular DE Entschädigungen'!$A$31='Definitionen Abrg'!$A$2,"FALSCH",IF('Formular DE Entschädigungen'!$A$31='Definitionen Abrg'!$A$3,'Definitionen Abrg'!C19,IF('Formular DE Entschädigungen'!$A$31='Definitionen Abrg'!$A$4,'Definitionen Abrg'!C50,IF('Formular DE Entschädigungen'!$A$31='Definitionen Abrg'!$A$5,'Definitionen Abrg'!C79,IF('Formular DE Entschädigungen'!$A$31='Definitionen Abrg'!$A$6,'Definitionen Abrg'!C109,IF('Formular DE Entschädigungen'!$A$31='Definitionen Abrg'!$A$7,'Definitionen Abrg'!C139,IF('Formular DE Entschädigungen'!$A$31='Definitionen Abrg'!$A$8,'Definitionen Abrg'!C169)))))))</f>
        <v>FALSCH</v>
      </c>
      <c r="M19" s="41" t="str">
        <f>IF('Formular DE Entschädigungen'!$A$31='Definitionen Abrg'!$A$2,"FALSCH",IF('Formular DE Entschädigungen'!$A$31='Definitionen Abrg'!$A$3,'Definitionen Abrg'!D19,IF('Formular DE Entschädigungen'!$A$31='Definitionen Abrg'!$A$4,'Definitionen Abrg'!D50,IF('Formular DE Entschädigungen'!$A$31='Definitionen Abrg'!$A$5,'Definitionen Abrg'!D79,IF('Formular DE Entschädigungen'!$A$31='Definitionen Abrg'!$A$6,'Definitionen Abrg'!D109,IF('Formular DE Entschädigungen'!$A$31='Definitionen Abrg'!$A$7,'Definitionen Abrg'!D139,IF('Formular DE Entschädigungen'!$A$31='Definitionen Abrg'!$A$8,'Definitionen Abrg'!D169)))))))</f>
        <v>FALSCH</v>
      </c>
      <c r="O19" s="39" t="str">
        <f>IF('Formular DE Entschädigungen'!$A$32='Definitionen Abrg'!$A$2,"Leer - Fach wählen",IF('Formular DE Entschädigungen'!$A$32='Definitionen Abrg'!$A$3,'Definitionen Abrg'!B19,IF('Formular DE Entschädigungen'!$A$32='Definitionen Abrg'!$A$4,'Definitionen Abrg'!B50,IF('Formular DE Entschädigungen'!$A$32='Definitionen Abrg'!$A$5,'Definitionen Abrg'!B79,IF('Formular DE Entschädigungen'!$A$32='Definitionen Abrg'!$A$6,'Definitionen Abrg'!B109,IF('Formular DE Entschädigungen'!$A$32='Definitionen Abrg'!$A$7,'Definitionen Abrg'!B139,IF('Formular DE Entschädigungen'!$A$32='Definitionen Abrg'!$A$8,'Definitionen Abrg'!B169)))))))</f>
        <v>Leer - Fach wählen</v>
      </c>
      <c r="P19" s="40" t="str">
        <f>IF('Formular DE Entschädigungen'!$A$32='Definitionen Abrg'!$A$2,"FALSCH",IF('Formular DE Entschädigungen'!$A$32='Definitionen Abrg'!$A$3,'Definitionen Abrg'!C19,IF('Formular DE Entschädigungen'!$A$32='Definitionen Abrg'!$A$4,'Definitionen Abrg'!C50,IF('Formular DE Entschädigungen'!$A$32='Definitionen Abrg'!$A$5,'Definitionen Abrg'!C79,IF('Formular DE Entschädigungen'!$A$32='Definitionen Abrg'!$A$6,'Definitionen Abrg'!C109,IF('Formular DE Entschädigungen'!$A$32='Definitionen Abrg'!$A$7,'Definitionen Abrg'!C139,IF('Formular DE Entschädigungen'!$A$32='Definitionen Abrg'!$A$8,'Definitionen Abrg'!C169)))))))</f>
        <v>FALSCH</v>
      </c>
      <c r="Q19" s="41" t="str">
        <f>IF('Formular DE Entschädigungen'!$A$32='Definitionen Abrg'!$A$2,"FALSCH",IF('Formular DE Entschädigungen'!$A$32='Definitionen Abrg'!$A$3,'Definitionen Abrg'!D19,IF('Formular DE Entschädigungen'!$A$32='Definitionen Abrg'!$A$4,'Definitionen Abrg'!D50,IF('Formular DE Entschädigungen'!$A$32='Definitionen Abrg'!$A$5,'Definitionen Abrg'!D79,IF('Formular DE Entschädigungen'!$A$32='Definitionen Abrg'!$A$6,'Definitionen Abrg'!D109,IF('Formular DE Entschädigungen'!$A$32='Definitionen Abrg'!$A$7,'Definitionen Abrg'!D139,IF('Formular DE Entschädigungen'!$A$32='Definitionen Abrg'!$A$8,'Definitionen Abrg'!D169)))))))</f>
        <v>FALSCH</v>
      </c>
      <c r="S19" s="39" t="str">
        <f>IF('Formular DE Entschädigungen'!$A$33='Definitionen Abrg'!$A$2,"Leer - Fach wählen",IF('Formular DE Entschädigungen'!$A$33='Definitionen Abrg'!$A$3,'Definitionen Abrg'!B19,IF('Formular DE Entschädigungen'!$A$33='Definitionen Abrg'!$A$4,'Definitionen Abrg'!B50,IF('Formular DE Entschädigungen'!$A$33='Definitionen Abrg'!$A$5,'Definitionen Abrg'!B79,IF('Formular DE Entschädigungen'!$A$33='Definitionen Abrg'!$A$6,'Definitionen Abrg'!B109,IF('Formular DE Entschädigungen'!$A$33='Definitionen Abrg'!$A$7,'Definitionen Abrg'!B139,IF('Formular DE Entschädigungen'!$A$33='Definitionen Abrg'!$A$8,'Definitionen Abrg'!B169)))))))</f>
        <v>Leer - Fach wählen</v>
      </c>
      <c r="T19" s="40" t="str">
        <f>IF('Formular DE Entschädigungen'!$A$33='Definitionen Abrg'!$A$2,"FALSCH",IF('Formular DE Entschädigungen'!$A$33='Definitionen Abrg'!$A$3,'Definitionen Abrg'!C19,IF('Formular DE Entschädigungen'!$A$33='Definitionen Abrg'!$A$4,'Definitionen Abrg'!C50,IF('Formular DE Entschädigungen'!$A$33='Definitionen Abrg'!$A$5,'Definitionen Abrg'!C79,IF('Formular DE Entschädigungen'!$A$33='Definitionen Abrg'!$A$6,'Definitionen Abrg'!C109,IF('Formular DE Entschädigungen'!$A$33='Definitionen Abrg'!$A$7,'Definitionen Abrg'!C139,IF('Formular DE Entschädigungen'!$A$33='Definitionen Abrg'!$A$8,'Definitionen Abrg'!C169)))))))</f>
        <v>FALSCH</v>
      </c>
      <c r="U19" s="41" t="str">
        <f>IF('Formular DE Entschädigungen'!$A$33='Definitionen Abrg'!$A$2,"FALSCH",IF('Formular DE Entschädigungen'!$A$33='Definitionen Abrg'!$A$3,'Definitionen Abrg'!D19,IF('Formular DE Entschädigungen'!$A$33='Definitionen Abrg'!$A$4,'Definitionen Abrg'!D50,IF('Formular DE Entschädigungen'!$A$33='Definitionen Abrg'!$A$5,'Definitionen Abrg'!D79,IF('Formular DE Entschädigungen'!$A$33='Definitionen Abrg'!$A$6,'Definitionen Abrg'!D109,IF('Formular DE Entschädigungen'!$A$33='Definitionen Abrg'!$A$7,'Definitionen Abrg'!D139,IF('Formular DE Entschädigungen'!$A$33='Definitionen Abrg'!$A$8,'Definitionen Abrg'!D169)))))))</f>
        <v>FALSCH</v>
      </c>
    </row>
    <row r="20" spans="1:21" ht="14.25" x14ac:dyDescent="0.2">
      <c r="A20" s="1" t="s">
        <v>65</v>
      </c>
      <c r="B20" s="15" t="s">
        <v>78</v>
      </c>
      <c r="C20" s="15">
        <f t="shared" si="0"/>
        <v>14</v>
      </c>
      <c r="D20" s="16">
        <v>120</v>
      </c>
      <c r="G20" s="39" t="str">
        <f>IF('Formular DE Entschädigungen'!$A$30='Definitionen Abrg'!$A$2,"Leer - Fach wählen",IF('Formular DE Entschädigungen'!$A$30='Definitionen Abrg'!$A$3,'Definitionen Abrg'!B20,IF('Formular DE Entschädigungen'!$A$30='Definitionen Abrg'!$A$4,'Definitionen Abrg'!B51,IF('Formular DE Entschädigungen'!$A$30='Definitionen Abrg'!$A$5,'Definitionen Abrg'!B80,IF('Formular DE Entschädigungen'!$A$30='Definitionen Abrg'!$A$6,'Definitionen Abrg'!B110,IF('Formular DE Entschädigungen'!$A$30='Definitionen Abrg'!$A$7,'Definitionen Abrg'!B140,IF('Formular DE Entschädigungen'!$A$30='Definitionen Abrg'!$A$8,'Definitionen Abrg'!B170)))))))</f>
        <v>Leer - Fach wählen</v>
      </c>
      <c r="H20" s="40" t="b">
        <f>IF('Formular DE Entschädigungen'!$A$30='Definitionen Abrg'!$A$3,'Definitionen Abrg'!C20,IF('Formular DE Entschädigungen'!$A$30='Definitionen Abrg'!$A$4,'Definitionen Abrg'!C51,IF('Formular DE Entschädigungen'!$A$30='Definitionen Abrg'!$A$5,'Definitionen Abrg'!C80,IF('Formular DE Entschädigungen'!$A$30='Definitionen Abrg'!$A$6,'Definitionen Abrg'!C110,IF('Formular DE Entschädigungen'!$A$30='Definitionen Abrg'!$A$7,'Definitionen Abrg'!C140,IF('Formular DE Entschädigungen'!$A$30='Definitionen Abrg'!$A$8,'Definitionen Abrg'!C170))))))</f>
        <v>0</v>
      </c>
      <c r="I20" s="41" t="b">
        <f>IF('Formular DE Entschädigungen'!$A$30='Definitionen Abrg'!$A$3,'Definitionen Abrg'!D20,IF('Formular DE Entschädigungen'!$A$30='Definitionen Abrg'!$A$4,'Definitionen Abrg'!D51,IF('Formular DE Entschädigungen'!$A$30='Definitionen Abrg'!$A$5,'Definitionen Abrg'!D80,IF('Formular DE Entschädigungen'!$A$30='Definitionen Abrg'!$A$6,'Definitionen Abrg'!D110,IF('Formular DE Entschädigungen'!$A$30='Definitionen Abrg'!$A$7,'Definitionen Abrg'!D140,IF('Formular DE Entschädigungen'!$A$30='Definitionen Abrg'!$A$8,'Definitionen Abrg'!D170))))))</f>
        <v>0</v>
      </c>
      <c r="K20" s="39" t="str">
        <f>IF('Formular DE Entschädigungen'!$A$31='Definitionen Abrg'!$A$2,"Leer - Fach wählen",IF('Formular DE Entschädigungen'!$A$31='Definitionen Abrg'!$A$3,'Definitionen Abrg'!B20,IF('Formular DE Entschädigungen'!$A$31='Definitionen Abrg'!$A$4,'Definitionen Abrg'!B51,IF('Formular DE Entschädigungen'!$A$31='Definitionen Abrg'!$A$5,'Definitionen Abrg'!B80,IF('Formular DE Entschädigungen'!$A$31='Definitionen Abrg'!$A$6,'Definitionen Abrg'!B110,IF('Formular DE Entschädigungen'!$A$31='Definitionen Abrg'!$A$7,'Definitionen Abrg'!B140,IF('Formular DE Entschädigungen'!$A$31='Definitionen Abrg'!$A$8,'Definitionen Abrg'!B170)))))))</f>
        <v>Leer - Fach wählen</v>
      </c>
      <c r="L20" s="40" t="str">
        <f>IF('Formular DE Entschädigungen'!$A$31='Definitionen Abrg'!$A$2,"FALSCH",IF('Formular DE Entschädigungen'!$A$31='Definitionen Abrg'!$A$3,'Definitionen Abrg'!C20,IF('Formular DE Entschädigungen'!$A$31='Definitionen Abrg'!$A$4,'Definitionen Abrg'!C51,IF('Formular DE Entschädigungen'!$A$31='Definitionen Abrg'!$A$5,'Definitionen Abrg'!C80,IF('Formular DE Entschädigungen'!$A$31='Definitionen Abrg'!$A$6,'Definitionen Abrg'!C110,IF('Formular DE Entschädigungen'!$A$31='Definitionen Abrg'!$A$7,'Definitionen Abrg'!C140,IF('Formular DE Entschädigungen'!$A$31='Definitionen Abrg'!$A$8,'Definitionen Abrg'!C170)))))))</f>
        <v>FALSCH</v>
      </c>
      <c r="M20" s="41" t="str">
        <f>IF('Formular DE Entschädigungen'!$A$31='Definitionen Abrg'!$A$2,"FALSCH",IF('Formular DE Entschädigungen'!$A$31='Definitionen Abrg'!$A$3,'Definitionen Abrg'!D20,IF('Formular DE Entschädigungen'!$A$31='Definitionen Abrg'!$A$4,'Definitionen Abrg'!D51,IF('Formular DE Entschädigungen'!$A$31='Definitionen Abrg'!$A$5,'Definitionen Abrg'!D80,IF('Formular DE Entschädigungen'!$A$31='Definitionen Abrg'!$A$6,'Definitionen Abrg'!D110,IF('Formular DE Entschädigungen'!$A$31='Definitionen Abrg'!$A$7,'Definitionen Abrg'!D140,IF('Formular DE Entschädigungen'!$A$31='Definitionen Abrg'!$A$8,'Definitionen Abrg'!D170)))))))</f>
        <v>FALSCH</v>
      </c>
      <c r="O20" s="39" t="str">
        <f>IF('Formular DE Entschädigungen'!$A$32='Definitionen Abrg'!$A$2,"Leer - Fach wählen",IF('Formular DE Entschädigungen'!$A$32='Definitionen Abrg'!$A$3,'Definitionen Abrg'!B20,IF('Formular DE Entschädigungen'!$A$32='Definitionen Abrg'!$A$4,'Definitionen Abrg'!B51,IF('Formular DE Entschädigungen'!$A$32='Definitionen Abrg'!$A$5,'Definitionen Abrg'!B80,IF('Formular DE Entschädigungen'!$A$32='Definitionen Abrg'!$A$6,'Definitionen Abrg'!B110,IF('Formular DE Entschädigungen'!$A$32='Definitionen Abrg'!$A$7,'Definitionen Abrg'!B140,IF('Formular DE Entschädigungen'!$A$32='Definitionen Abrg'!$A$8,'Definitionen Abrg'!B170)))))))</f>
        <v>Leer - Fach wählen</v>
      </c>
      <c r="P20" s="40" t="str">
        <f>IF('Formular DE Entschädigungen'!$A$32='Definitionen Abrg'!$A$2,"FALSCH",IF('Formular DE Entschädigungen'!$A$32='Definitionen Abrg'!$A$3,'Definitionen Abrg'!C20,IF('Formular DE Entschädigungen'!$A$32='Definitionen Abrg'!$A$4,'Definitionen Abrg'!C51,IF('Formular DE Entschädigungen'!$A$32='Definitionen Abrg'!$A$5,'Definitionen Abrg'!C80,IF('Formular DE Entschädigungen'!$A$32='Definitionen Abrg'!$A$6,'Definitionen Abrg'!C110,IF('Formular DE Entschädigungen'!$A$32='Definitionen Abrg'!$A$7,'Definitionen Abrg'!C140,IF('Formular DE Entschädigungen'!$A$32='Definitionen Abrg'!$A$8,'Definitionen Abrg'!C170)))))))</f>
        <v>FALSCH</v>
      </c>
      <c r="Q20" s="41" t="str">
        <f>IF('Formular DE Entschädigungen'!$A$32='Definitionen Abrg'!$A$2,"FALSCH",IF('Formular DE Entschädigungen'!$A$32='Definitionen Abrg'!$A$3,'Definitionen Abrg'!D20,IF('Formular DE Entschädigungen'!$A$32='Definitionen Abrg'!$A$4,'Definitionen Abrg'!D51,IF('Formular DE Entschädigungen'!$A$32='Definitionen Abrg'!$A$5,'Definitionen Abrg'!D80,IF('Formular DE Entschädigungen'!$A$32='Definitionen Abrg'!$A$6,'Definitionen Abrg'!D110,IF('Formular DE Entschädigungen'!$A$32='Definitionen Abrg'!$A$7,'Definitionen Abrg'!D140,IF('Formular DE Entschädigungen'!$A$32='Definitionen Abrg'!$A$8,'Definitionen Abrg'!D170)))))))</f>
        <v>FALSCH</v>
      </c>
      <c r="S20" s="39" t="str">
        <f>IF('Formular DE Entschädigungen'!$A$33='Definitionen Abrg'!$A$2,"Leer - Fach wählen",IF('Formular DE Entschädigungen'!$A$33='Definitionen Abrg'!$A$3,'Definitionen Abrg'!B20,IF('Formular DE Entschädigungen'!$A$33='Definitionen Abrg'!$A$4,'Definitionen Abrg'!B51,IF('Formular DE Entschädigungen'!$A$33='Definitionen Abrg'!$A$5,'Definitionen Abrg'!B80,IF('Formular DE Entschädigungen'!$A$33='Definitionen Abrg'!$A$6,'Definitionen Abrg'!B110,IF('Formular DE Entschädigungen'!$A$33='Definitionen Abrg'!$A$7,'Definitionen Abrg'!B140,IF('Formular DE Entschädigungen'!$A$33='Definitionen Abrg'!$A$8,'Definitionen Abrg'!B170)))))))</f>
        <v>Leer - Fach wählen</v>
      </c>
      <c r="T20" s="40" t="str">
        <f>IF('Formular DE Entschädigungen'!$A$33='Definitionen Abrg'!$A$2,"FALSCH",IF('Formular DE Entschädigungen'!$A$33='Definitionen Abrg'!$A$3,'Definitionen Abrg'!C20,IF('Formular DE Entschädigungen'!$A$33='Definitionen Abrg'!$A$4,'Definitionen Abrg'!C51,IF('Formular DE Entschädigungen'!$A$33='Definitionen Abrg'!$A$5,'Definitionen Abrg'!C80,IF('Formular DE Entschädigungen'!$A$33='Definitionen Abrg'!$A$6,'Definitionen Abrg'!C110,IF('Formular DE Entschädigungen'!$A$33='Definitionen Abrg'!$A$7,'Definitionen Abrg'!C140,IF('Formular DE Entschädigungen'!$A$33='Definitionen Abrg'!$A$8,'Definitionen Abrg'!C170)))))))</f>
        <v>FALSCH</v>
      </c>
      <c r="U20" s="41" t="str">
        <f>IF('Formular DE Entschädigungen'!$A$33='Definitionen Abrg'!$A$2,"FALSCH",IF('Formular DE Entschädigungen'!$A$33='Definitionen Abrg'!$A$3,'Definitionen Abrg'!D20,IF('Formular DE Entschädigungen'!$A$33='Definitionen Abrg'!$A$4,'Definitionen Abrg'!D51,IF('Formular DE Entschädigungen'!$A$33='Definitionen Abrg'!$A$5,'Definitionen Abrg'!D80,IF('Formular DE Entschädigungen'!$A$33='Definitionen Abrg'!$A$6,'Definitionen Abrg'!D110,IF('Formular DE Entschädigungen'!$A$33='Definitionen Abrg'!$A$7,'Definitionen Abrg'!D140,IF('Formular DE Entschädigungen'!$A$33='Definitionen Abrg'!$A$8,'Definitionen Abrg'!D170)))))))</f>
        <v>FALSCH</v>
      </c>
    </row>
    <row r="21" spans="1:21" ht="14.25" x14ac:dyDescent="0.2">
      <c r="A21" s="1" t="s">
        <v>65</v>
      </c>
      <c r="B21" s="15" t="s">
        <v>79</v>
      </c>
      <c r="C21" s="15">
        <f t="shared" si="0"/>
        <v>14</v>
      </c>
      <c r="D21" s="16">
        <v>120</v>
      </c>
      <c r="G21" s="39" t="str">
        <f>IF('Formular DE Entschädigungen'!$A$30='Definitionen Abrg'!$A$2,"Leer - Fach wählen",IF('Formular DE Entschädigungen'!$A$30='Definitionen Abrg'!$A$3,'Definitionen Abrg'!B21,IF('Formular DE Entschädigungen'!$A$30='Definitionen Abrg'!$A$4,'Definitionen Abrg'!B52,IF('Formular DE Entschädigungen'!$A$30='Definitionen Abrg'!$A$5,'Definitionen Abrg'!B81,IF('Formular DE Entschädigungen'!$A$30='Definitionen Abrg'!$A$6,'Definitionen Abrg'!B111,IF('Formular DE Entschädigungen'!$A$30='Definitionen Abrg'!$A$7,'Definitionen Abrg'!B141,IF('Formular DE Entschädigungen'!$A$30='Definitionen Abrg'!$A$8,'Definitionen Abrg'!B171)))))))</f>
        <v>Leer - Fach wählen</v>
      </c>
      <c r="H21" s="40" t="b">
        <f>IF('Formular DE Entschädigungen'!$A$30='Definitionen Abrg'!$A$3,'Definitionen Abrg'!C21,IF('Formular DE Entschädigungen'!$A$30='Definitionen Abrg'!$A$4,'Definitionen Abrg'!C52,IF('Formular DE Entschädigungen'!$A$30='Definitionen Abrg'!$A$5,'Definitionen Abrg'!C81,IF('Formular DE Entschädigungen'!$A$30='Definitionen Abrg'!$A$6,'Definitionen Abrg'!C111,IF('Formular DE Entschädigungen'!$A$30='Definitionen Abrg'!$A$7,'Definitionen Abrg'!C141,IF('Formular DE Entschädigungen'!$A$30='Definitionen Abrg'!$A$8,'Definitionen Abrg'!C171))))))</f>
        <v>0</v>
      </c>
      <c r="I21" s="41" t="b">
        <f>IF('Formular DE Entschädigungen'!$A$30='Definitionen Abrg'!$A$3,'Definitionen Abrg'!D21,IF('Formular DE Entschädigungen'!$A$30='Definitionen Abrg'!$A$4,'Definitionen Abrg'!D52,IF('Formular DE Entschädigungen'!$A$30='Definitionen Abrg'!$A$5,'Definitionen Abrg'!D81,IF('Formular DE Entschädigungen'!$A$30='Definitionen Abrg'!$A$6,'Definitionen Abrg'!D111,IF('Formular DE Entschädigungen'!$A$30='Definitionen Abrg'!$A$7,'Definitionen Abrg'!D141,IF('Formular DE Entschädigungen'!$A$30='Definitionen Abrg'!$A$8,'Definitionen Abrg'!D171))))))</f>
        <v>0</v>
      </c>
      <c r="K21" s="39" t="str">
        <f>IF('Formular DE Entschädigungen'!$A$31='Definitionen Abrg'!$A$2,"Leer - Fach wählen",IF('Formular DE Entschädigungen'!$A$31='Definitionen Abrg'!$A$3,'Definitionen Abrg'!B21,IF('Formular DE Entschädigungen'!$A$31='Definitionen Abrg'!$A$4,'Definitionen Abrg'!B52,IF('Formular DE Entschädigungen'!$A$31='Definitionen Abrg'!$A$5,'Definitionen Abrg'!B81,IF('Formular DE Entschädigungen'!$A$31='Definitionen Abrg'!$A$6,'Definitionen Abrg'!B111,IF('Formular DE Entschädigungen'!$A$31='Definitionen Abrg'!$A$7,'Definitionen Abrg'!B141,IF('Formular DE Entschädigungen'!$A$31='Definitionen Abrg'!$A$8,'Definitionen Abrg'!B171)))))))</f>
        <v>Leer - Fach wählen</v>
      </c>
      <c r="L21" s="40" t="str">
        <f>IF('Formular DE Entschädigungen'!$A$31='Definitionen Abrg'!$A$2,"FALSCH",IF('Formular DE Entschädigungen'!$A$31='Definitionen Abrg'!$A$3,'Definitionen Abrg'!C21,IF('Formular DE Entschädigungen'!$A$31='Definitionen Abrg'!$A$4,'Definitionen Abrg'!C52,IF('Formular DE Entschädigungen'!$A$31='Definitionen Abrg'!$A$5,'Definitionen Abrg'!C81,IF('Formular DE Entschädigungen'!$A$31='Definitionen Abrg'!$A$6,'Definitionen Abrg'!C111,IF('Formular DE Entschädigungen'!$A$31='Definitionen Abrg'!$A$7,'Definitionen Abrg'!C141,IF('Formular DE Entschädigungen'!$A$31='Definitionen Abrg'!$A$8,'Definitionen Abrg'!C171)))))))</f>
        <v>FALSCH</v>
      </c>
      <c r="M21" s="41" t="str">
        <f>IF('Formular DE Entschädigungen'!$A$31='Definitionen Abrg'!$A$2,"FALSCH",IF('Formular DE Entschädigungen'!$A$31='Definitionen Abrg'!$A$3,'Definitionen Abrg'!D21,IF('Formular DE Entschädigungen'!$A$31='Definitionen Abrg'!$A$4,'Definitionen Abrg'!D52,IF('Formular DE Entschädigungen'!$A$31='Definitionen Abrg'!$A$5,'Definitionen Abrg'!D81,IF('Formular DE Entschädigungen'!$A$31='Definitionen Abrg'!$A$6,'Definitionen Abrg'!D111,IF('Formular DE Entschädigungen'!$A$31='Definitionen Abrg'!$A$7,'Definitionen Abrg'!D141,IF('Formular DE Entschädigungen'!$A$31='Definitionen Abrg'!$A$8,'Definitionen Abrg'!D171)))))))</f>
        <v>FALSCH</v>
      </c>
      <c r="O21" s="39" t="str">
        <f>IF('Formular DE Entschädigungen'!$A$32='Definitionen Abrg'!$A$2,"Leer - Fach wählen",IF('Formular DE Entschädigungen'!$A$32='Definitionen Abrg'!$A$3,'Definitionen Abrg'!B21,IF('Formular DE Entschädigungen'!$A$32='Definitionen Abrg'!$A$4,'Definitionen Abrg'!B52,IF('Formular DE Entschädigungen'!$A$32='Definitionen Abrg'!$A$5,'Definitionen Abrg'!B81,IF('Formular DE Entschädigungen'!$A$32='Definitionen Abrg'!$A$6,'Definitionen Abrg'!B111,IF('Formular DE Entschädigungen'!$A$32='Definitionen Abrg'!$A$7,'Definitionen Abrg'!B141,IF('Formular DE Entschädigungen'!$A$32='Definitionen Abrg'!$A$8,'Definitionen Abrg'!B171)))))))</f>
        <v>Leer - Fach wählen</v>
      </c>
      <c r="P21" s="40" t="str">
        <f>IF('Formular DE Entschädigungen'!$A$32='Definitionen Abrg'!$A$2,"FALSCH",IF('Formular DE Entschädigungen'!$A$32='Definitionen Abrg'!$A$3,'Definitionen Abrg'!C21,IF('Formular DE Entschädigungen'!$A$32='Definitionen Abrg'!$A$4,'Definitionen Abrg'!C52,IF('Formular DE Entschädigungen'!$A$32='Definitionen Abrg'!$A$5,'Definitionen Abrg'!C81,IF('Formular DE Entschädigungen'!$A$32='Definitionen Abrg'!$A$6,'Definitionen Abrg'!C111,IF('Formular DE Entschädigungen'!$A$32='Definitionen Abrg'!$A$7,'Definitionen Abrg'!C141,IF('Formular DE Entschädigungen'!$A$32='Definitionen Abrg'!$A$8,'Definitionen Abrg'!C171)))))))</f>
        <v>FALSCH</v>
      </c>
      <c r="Q21" s="41" t="str">
        <f>IF('Formular DE Entschädigungen'!$A$32='Definitionen Abrg'!$A$2,"FALSCH",IF('Formular DE Entschädigungen'!$A$32='Definitionen Abrg'!$A$3,'Definitionen Abrg'!D21,IF('Formular DE Entschädigungen'!$A$32='Definitionen Abrg'!$A$4,'Definitionen Abrg'!D52,IF('Formular DE Entschädigungen'!$A$32='Definitionen Abrg'!$A$5,'Definitionen Abrg'!D81,IF('Formular DE Entschädigungen'!$A$32='Definitionen Abrg'!$A$6,'Definitionen Abrg'!D111,IF('Formular DE Entschädigungen'!$A$32='Definitionen Abrg'!$A$7,'Definitionen Abrg'!D141,IF('Formular DE Entschädigungen'!$A$32='Definitionen Abrg'!$A$8,'Definitionen Abrg'!D171)))))))</f>
        <v>FALSCH</v>
      </c>
      <c r="S21" s="39" t="str">
        <f>IF('Formular DE Entschädigungen'!$A$33='Definitionen Abrg'!$A$2,"Leer - Fach wählen",IF('Formular DE Entschädigungen'!$A$33='Definitionen Abrg'!$A$3,'Definitionen Abrg'!B21,IF('Formular DE Entschädigungen'!$A$33='Definitionen Abrg'!$A$4,'Definitionen Abrg'!B52,IF('Formular DE Entschädigungen'!$A$33='Definitionen Abrg'!$A$5,'Definitionen Abrg'!B81,IF('Formular DE Entschädigungen'!$A$33='Definitionen Abrg'!$A$6,'Definitionen Abrg'!B111,IF('Formular DE Entschädigungen'!$A$33='Definitionen Abrg'!$A$7,'Definitionen Abrg'!B141,IF('Formular DE Entschädigungen'!$A$33='Definitionen Abrg'!$A$8,'Definitionen Abrg'!B171)))))))</f>
        <v>Leer - Fach wählen</v>
      </c>
      <c r="T21" s="40" t="str">
        <f>IF('Formular DE Entschädigungen'!$A$33='Definitionen Abrg'!$A$2,"FALSCH",IF('Formular DE Entschädigungen'!$A$33='Definitionen Abrg'!$A$3,'Definitionen Abrg'!C21,IF('Formular DE Entschädigungen'!$A$33='Definitionen Abrg'!$A$4,'Definitionen Abrg'!C52,IF('Formular DE Entschädigungen'!$A$33='Definitionen Abrg'!$A$5,'Definitionen Abrg'!C81,IF('Formular DE Entschädigungen'!$A$33='Definitionen Abrg'!$A$6,'Definitionen Abrg'!C111,IF('Formular DE Entschädigungen'!$A$33='Definitionen Abrg'!$A$7,'Definitionen Abrg'!C141,IF('Formular DE Entschädigungen'!$A$33='Definitionen Abrg'!$A$8,'Definitionen Abrg'!C171)))))))</f>
        <v>FALSCH</v>
      </c>
      <c r="U21" s="41" t="str">
        <f>IF('Formular DE Entschädigungen'!$A$33='Definitionen Abrg'!$A$2,"FALSCH",IF('Formular DE Entschädigungen'!$A$33='Definitionen Abrg'!$A$3,'Definitionen Abrg'!D21,IF('Formular DE Entschädigungen'!$A$33='Definitionen Abrg'!$A$4,'Definitionen Abrg'!D52,IF('Formular DE Entschädigungen'!$A$33='Definitionen Abrg'!$A$5,'Definitionen Abrg'!D81,IF('Formular DE Entschädigungen'!$A$33='Definitionen Abrg'!$A$6,'Definitionen Abrg'!D111,IF('Formular DE Entschädigungen'!$A$33='Definitionen Abrg'!$A$7,'Definitionen Abrg'!D141,IF('Formular DE Entschädigungen'!$A$33='Definitionen Abrg'!$A$8,'Definitionen Abrg'!D171)))))))</f>
        <v>FALSCH</v>
      </c>
    </row>
    <row r="22" spans="1:21" ht="14.25" x14ac:dyDescent="0.2">
      <c r="A22" s="1" t="s">
        <v>65</v>
      </c>
      <c r="B22" s="15" t="s">
        <v>80</v>
      </c>
      <c r="C22" s="15">
        <f t="shared" si="0"/>
        <v>14</v>
      </c>
      <c r="D22" s="16">
        <v>120</v>
      </c>
      <c r="G22" s="39" t="str">
        <f>IF('Formular DE Entschädigungen'!$A$30='Definitionen Abrg'!$A$2,"Leer - Fach wählen",IF('Formular DE Entschädigungen'!$A$30='Definitionen Abrg'!$A$3,'Definitionen Abrg'!B22,IF('Formular DE Entschädigungen'!$A$30='Definitionen Abrg'!$A$4,'Definitionen Abrg'!B53,IF('Formular DE Entschädigungen'!$A$30='Definitionen Abrg'!$A$5,'Definitionen Abrg'!B82,IF('Formular DE Entschädigungen'!$A$30='Definitionen Abrg'!$A$6,'Definitionen Abrg'!B112,IF('Formular DE Entschädigungen'!$A$30='Definitionen Abrg'!$A$7,'Definitionen Abrg'!B142,IF('Formular DE Entschädigungen'!$A$30='Definitionen Abrg'!$A$8,'Definitionen Abrg'!B172)))))))</f>
        <v>Leer - Fach wählen</v>
      </c>
      <c r="H22" s="40" t="b">
        <f>IF('Formular DE Entschädigungen'!$A$30='Definitionen Abrg'!$A$3,'Definitionen Abrg'!C22,IF('Formular DE Entschädigungen'!$A$30='Definitionen Abrg'!$A$4,'Definitionen Abrg'!C53,IF('Formular DE Entschädigungen'!$A$30='Definitionen Abrg'!$A$5,'Definitionen Abrg'!C82,IF('Formular DE Entschädigungen'!$A$30='Definitionen Abrg'!$A$6,'Definitionen Abrg'!C112,IF('Formular DE Entschädigungen'!$A$30='Definitionen Abrg'!$A$7,'Definitionen Abrg'!C142,IF('Formular DE Entschädigungen'!$A$30='Definitionen Abrg'!$A$8,'Definitionen Abrg'!C172))))))</f>
        <v>0</v>
      </c>
      <c r="I22" s="41" t="b">
        <f>IF('Formular DE Entschädigungen'!$A$30='Definitionen Abrg'!$A$3,'Definitionen Abrg'!D22,IF('Formular DE Entschädigungen'!$A$30='Definitionen Abrg'!$A$4,'Definitionen Abrg'!D53,IF('Formular DE Entschädigungen'!$A$30='Definitionen Abrg'!$A$5,'Definitionen Abrg'!D82,IF('Formular DE Entschädigungen'!$A$30='Definitionen Abrg'!$A$6,'Definitionen Abrg'!D112,IF('Formular DE Entschädigungen'!$A$30='Definitionen Abrg'!$A$7,'Definitionen Abrg'!D142,IF('Formular DE Entschädigungen'!$A$30='Definitionen Abrg'!$A$8,'Definitionen Abrg'!D172))))))</f>
        <v>0</v>
      </c>
      <c r="K22" s="39" t="str">
        <f>IF('Formular DE Entschädigungen'!$A$31='Definitionen Abrg'!$A$2,"Leer - Fach wählen",IF('Formular DE Entschädigungen'!$A$31='Definitionen Abrg'!$A$3,'Definitionen Abrg'!B22,IF('Formular DE Entschädigungen'!$A$31='Definitionen Abrg'!$A$4,'Definitionen Abrg'!B53,IF('Formular DE Entschädigungen'!$A$31='Definitionen Abrg'!$A$5,'Definitionen Abrg'!B82,IF('Formular DE Entschädigungen'!$A$31='Definitionen Abrg'!$A$6,'Definitionen Abrg'!B112,IF('Formular DE Entschädigungen'!$A$31='Definitionen Abrg'!$A$7,'Definitionen Abrg'!B142,IF('Formular DE Entschädigungen'!$A$31='Definitionen Abrg'!$A$8,'Definitionen Abrg'!B172)))))))</f>
        <v>Leer - Fach wählen</v>
      </c>
      <c r="L22" s="40" t="str">
        <f>IF('Formular DE Entschädigungen'!$A$31='Definitionen Abrg'!$A$2,"FALSCH",IF('Formular DE Entschädigungen'!$A$31='Definitionen Abrg'!$A$3,'Definitionen Abrg'!C22,IF('Formular DE Entschädigungen'!$A$31='Definitionen Abrg'!$A$4,'Definitionen Abrg'!C53,IF('Formular DE Entschädigungen'!$A$31='Definitionen Abrg'!$A$5,'Definitionen Abrg'!C82,IF('Formular DE Entschädigungen'!$A$31='Definitionen Abrg'!$A$6,'Definitionen Abrg'!C112,IF('Formular DE Entschädigungen'!$A$31='Definitionen Abrg'!$A$7,'Definitionen Abrg'!C142,IF('Formular DE Entschädigungen'!$A$31='Definitionen Abrg'!$A$8,'Definitionen Abrg'!C172)))))))</f>
        <v>FALSCH</v>
      </c>
      <c r="M22" s="41" t="str">
        <f>IF('Formular DE Entschädigungen'!$A$31='Definitionen Abrg'!$A$2,"FALSCH",IF('Formular DE Entschädigungen'!$A$31='Definitionen Abrg'!$A$3,'Definitionen Abrg'!D22,IF('Formular DE Entschädigungen'!$A$31='Definitionen Abrg'!$A$4,'Definitionen Abrg'!D53,IF('Formular DE Entschädigungen'!$A$31='Definitionen Abrg'!$A$5,'Definitionen Abrg'!D82,IF('Formular DE Entschädigungen'!$A$31='Definitionen Abrg'!$A$6,'Definitionen Abrg'!D112,IF('Formular DE Entschädigungen'!$A$31='Definitionen Abrg'!$A$7,'Definitionen Abrg'!D142,IF('Formular DE Entschädigungen'!$A$31='Definitionen Abrg'!$A$8,'Definitionen Abrg'!D172)))))))</f>
        <v>FALSCH</v>
      </c>
      <c r="O22" s="39" t="str">
        <f>IF('Formular DE Entschädigungen'!$A$32='Definitionen Abrg'!$A$2,"Leer - Fach wählen",IF('Formular DE Entschädigungen'!$A$32='Definitionen Abrg'!$A$3,'Definitionen Abrg'!B22,IF('Formular DE Entschädigungen'!$A$32='Definitionen Abrg'!$A$4,'Definitionen Abrg'!B53,IF('Formular DE Entschädigungen'!$A$32='Definitionen Abrg'!$A$5,'Definitionen Abrg'!B82,IF('Formular DE Entschädigungen'!$A$32='Definitionen Abrg'!$A$6,'Definitionen Abrg'!B112,IF('Formular DE Entschädigungen'!$A$32='Definitionen Abrg'!$A$7,'Definitionen Abrg'!B142,IF('Formular DE Entschädigungen'!$A$32='Definitionen Abrg'!$A$8,'Definitionen Abrg'!B172)))))))</f>
        <v>Leer - Fach wählen</v>
      </c>
      <c r="P22" s="40" t="str">
        <f>IF('Formular DE Entschädigungen'!$A$32='Definitionen Abrg'!$A$2,"FALSCH",IF('Formular DE Entschädigungen'!$A$32='Definitionen Abrg'!$A$3,'Definitionen Abrg'!C22,IF('Formular DE Entschädigungen'!$A$32='Definitionen Abrg'!$A$4,'Definitionen Abrg'!C53,IF('Formular DE Entschädigungen'!$A$32='Definitionen Abrg'!$A$5,'Definitionen Abrg'!C82,IF('Formular DE Entschädigungen'!$A$32='Definitionen Abrg'!$A$6,'Definitionen Abrg'!C112,IF('Formular DE Entschädigungen'!$A$32='Definitionen Abrg'!$A$7,'Definitionen Abrg'!C142,IF('Formular DE Entschädigungen'!$A$32='Definitionen Abrg'!$A$8,'Definitionen Abrg'!C172)))))))</f>
        <v>FALSCH</v>
      </c>
      <c r="Q22" s="41" t="str">
        <f>IF('Formular DE Entschädigungen'!$A$32='Definitionen Abrg'!$A$2,"FALSCH",IF('Formular DE Entschädigungen'!$A$32='Definitionen Abrg'!$A$3,'Definitionen Abrg'!D22,IF('Formular DE Entschädigungen'!$A$32='Definitionen Abrg'!$A$4,'Definitionen Abrg'!D53,IF('Formular DE Entschädigungen'!$A$32='Definitionen Abrg'!$A$5,'Definitionen Abrg'!D82,IF('Formular DE Entschädigungen'!$A$32='Definitionen Abrg'!$A$6,'Definitionen Abrg'!D112,IF('Formular DE Entschädigungen'!$A$32='Definitionen Abrg'!$A$7,'Definitionen Abrg'!D142,IF('Formular DE Entschädigungen'!$A$32='Definitionen Abrg'!$A$8,'Definitionen Abrg'!D172)))))))</f>
        <v>FALSCH</v>
      </c>
      <c r="S22" s="39" t="str">
        <f>IF('Formular DE Entschädigungen'!$A$33='Definitionen Abrg'!$A$2,"Leer - Fach wählen",IF('Formular DE Entschädigungen'!$A$33='Definitionen Abrg'!$A$3,'Definitionen Abrg'!B22,IF('Formular DE Entschädigungen'!$A$33='Definitionen Abrg'!$A$4,'Definitionen Abrg'!B53,IF('Formular DE Entschädigungen'!$A$33='Definitionen Abrg'!$A$5,'Definitionen Abrg'!B82,IF('Formular DE Entschädigungen'!$A$33='Definitionen Abrg'!$A$6,'Definitionen Abrg'!B112,IF('Formular DE Entschädigungen'!$A$33='Definitionen Abrg'!$A$7,'Definitionen Abrg'!B142,IF('Formular DE Entschädigungen'!$A$33='Definitionen Abrg'!$A$8,'Definitionen Abrg'!B172)))))))</f>
        <v>Leer - Fach wählen</v>
      </c>
      <c r="T22" s="40" t="str">
        <f>IF('Formular DE Entschädigungen'!$A$33='Definitionen Abrg'!$A$2,"FALSCH",IF('Formular DE Entschädigungen'!$A$33='Definitionen Abrg'!$A$3,'Definitionen Abrg'!C22,IF('Formular DE Entschädigungen'!$A$33='Definitionen Abrg'!$A$4,'Definitionen Abrg'!C53,IF('Formular DE Entschädigungen'!$A$33='Definitionen Abrg'!$A$5,'Definitionen Abrg'!C82,IF('Formular DE Entschädigungen'!$A$33='Definitionen Abrg'!$A$6,'Definitionen Abrg'!C112,IF('Formular DE Entschädigungen'!$A$33='Definitionen Abrg'!$A$7,'Definitionen Abrg'!C142,IF('Formular DE Entschädigungen'!$A$33='Definitionen Abrg'!$A$8,'Definitionen Abrg'!C172)))))))</f>
        <v>FALSCH</v>
      </c>
      <c r="U22" s="41" t="str">
        <f>IF('Formular DE Entschädigungen'!$A$33='Definitionen Abrg'!$A$2,"FALSCH",IF('Formular DE Entschädigungen'!$A$33='Definitionen Abrg'!$A$3,'Definitionen Abrg'!D22,IF('Formular DE Entschädigungen'!$A$33='Definitionen Abrg'!$A$4,'Definitionen Abrg'!D53,IF('Formular DE Entschädigungen'!$A$33='Definitionen Abrg'!$A$5,'Definitionen Abrg'!D82,IF('Formular DE Entschädigungen'!$A$33='Definitionen Abrg'!$A$6,'Definitionen Abrg'!D112,IF('Formular DE Entschädigungen'!$A$33='Definitionen Abrg'!$A$7,'Definitionen Abrg'!D142,IF('Formular DE Entschädigungen'!$A$33='Definitionen Abrg'!$A$8,'Definitionen Abrg'!D172)))))))</f>
        <v>FALSCH</v>
      </c>
    </row>
    <row r="23" spans="1:21" ht="14.25" x14ac:dyDescent="0.2">
      <c r="A23" s="1" t="s">
        <v>65</v>
      </c>
      <c r="B23" s="15" t="s">
        <v>81</v>
      </c>
      <c r="C23" s="15">
        <f t="shared" si="0"/>
        <v>11</v>
      </c>
      <c r="D23" s="16">
        <v>90</v>
      </c>
      <c r="G23" s="39" t="str">
        <f>IF('Formular DE Entschädigungen'!$A$30='Definitionen Abrg'!$A$2,"Leer - Fach wählen",IF('Formular DE Entschädigungen'!$A$30='Definitionen Abrg'!$A$3,'Definitionen Abrg'!B23,IF('Formular DE Entschädigungen'!$A$30='Definitionen Abrg'!$A$4,'Definitionen Abrg'!B54,IF('Formular DE Entschädigungen'!$A$30='Definitionen Abrg'!$A$5,'Definitionen Abrg'!B83,IF('Formular DE Entschädigungen'!$A$30='Definitionen Abrg'!$A$6,'Definitionen Abrg'!B113,IF('Formular DE Entschädigungen'!$A$30='Definitionen Abrg'!$A$7,'Definitionen Abrg'!B143,IF('Formular DE Entschädigungen'!$A$30='Definitionen Abrg'!$A$8,'Definitionen Abrg'!B173)))))))</f>
        <v>Leer - Fach wählen</v>
      </c>
      <c r="H23" s="40" t="b">
        <f>IF('Formular DE Entschädigungen'!$A$30='Definitionen Abrg'!$A$3,'Definitionen Abrg'!C23,IF('Formular DE Entschädigungen'!$A$30='Definitionen Abrg'!$A$4,'Definitionen Abrg'!C54,IF('Formular DE Entschädigungen'!$A$30='Definitionen Abrg'!$A$5,'Definitionen Abrg'!C83,IF('Formular DE Entschädigungen'!$A$30='Definitionen Abrg'!$A$6,'Definitionen Abrg'!C113,IF('Formular DE Entschädigungen'!$A$30='Definitionen Abrg'!$A$7,'Definitionen Abrg'!C143,IF('Formular DE Entschädigungen'!$A$30='Definitionen Abrg'!$A$8,'Definitionen Abrg'!C173))))))</f>
        <v>0</v>
      </c>
      <c r="I23" s="41" t="b">
        <f>IF('Formular DE Entschädigungen'!$A$30='Definitionen Abrg'!$A$3,'Definitionen Abrg'!D23,IF('Formular DE Entschädigungen'!$A$30='Definitionen Abrg'!$A$4,'Definitionen Abrg'!D54,IF('Formular DE Entschädigungen'!$A$30='Definitionen Abrg'!$A$5,'Definitionen Abrg'!D83,IF('Formular DE Entschädigungen'!$A$30='Definitionen Abrg'!$A$6,'Definitionen Abrg'!D113,IF('Formular DE Entschädigungen'!$A$30='Definitionen Abrg'!$A$7,'Definitionen Abrg'!D143,IF('Formular DE Entschädigungen'!$A$30='Definitionen Abrg'!$A$8,'Definitionen Abrg'!D173))))))</f>
        <v>0</v>
      </c>
      <c r="K23" s="39" t="str">
        <f>IF('Formular DE Entschädigungen'!$A$31='Definitionen Abrg'!$A$2,"Leer - Fach wählen",IF('Formular DE Entschädigungen'!$A$31='Definitionen Abrg'!$A$3,'Definitionen Abrg'!B23,IF('Formular DE Entschädigungen'!$A$31='Definitionen Abrg'!$A$4,'Definitionen Abrg'!B54,IF('Formular DE Entschädigungen'!$A$31='Definitionen Abrg'!$A$5,'Definitionen Abrg'!B83,IF('Formular DE Entschädigungen'!$A$31='Definitionen Abrg'!$A$6,'Definitionen Abrg'!B113,IF('Formular DE Entschädigungen'!$A$31='Definitionen Abrg'!$A$7,'Definitionen Abrg'!B143,IF('Formular DE Entschädigungen'!$A$31='Definitionen Abrg'!$A$8,'Definitionen Abrg'!B173)))))))</f>
        <v>Leer - Fach wählen</v>
      </c>
      <c r="L23" s="40" t="str">
        <f>IF('Formular DE Entschädigungen'!$A$31='Definitionen Abrg'!$A$2,"FALSCH",IF('Formular DE Entschädigungen'!$A$31='Definitionen Abrg'!$A$3,'Definitionen Abrg'!C23,IF('Formular DE Entschädigungen'!$A$31='Definitionen Abrg'!$A$4,'Definitionen Abrg'!C54,IF('Formular DE Entschädigungen'!$A$31='Definitionen Abrg'!$A$5,'Definitionen Abrg'!C83,IF('Formular DE Entschädigungen'!$A$31='Definitionen Abrg'!$A$6,'Definitionen Abrg'!C113,IF('Formular DE Entschädigungen'!$A$31='Definitionen Abrg'!$A$7,'Definitionen Abrg'!C143,IF('Formular DE Entschädigungen'!$A$31='Definitionen Abrg'!$A$8,'Definitionen Abrg'!C173)))))))</f>
        <v>FALSCH</v>
      </c>
      <c r="M23" s="41" t="str">
        <f>IF('Formular DE Entschädigungen'!$A$31='Definitionen Abrg'!$A$2,"FALSCH",IF('Formular DE Entschädigungen'!$A$31='Definitionen Abrg'!$A$3,'Definitionen Abrg'!D23,IF('Formular DE Entschädigungen'!$A$31='Definitionen Abrg'!$A$4,'Definitionen Abrg'!D54,IF('Formular DE Entschädigungen'!$A$31='Definitionen Abrg'!$A$5,'Definitionen Abrg'!D83,IF('Formular DE Entschädigungen'!$A$31='Definitionen Abrg'!$A$6,'Definitionen Abrg'!D113,IF('Formular DE Entschädigungen'!$A$31='Definitionen Abrg'!$A$7,'Definitionen Abrg'!D143,IF('Formular DE Entschädigungen'!$A$31='Definitionen Abrg'!$A$8,'Definitionen Abrg'!D173)))))))</f>
        <v>FALSCH</v>
      </c>
      <c r="O23" s="39" t="str">
        <f>IF('Formular DE Entschädigungen'!$A$32='Definitionen Abrg'!$A$2,"Leer - Fach wählen",IF('Formular DE Entschädigungen'!$A$32='Definitionen Abrg'!$A$3,'Definitionen Abrg'!B23,IF('Formular DE Entschädigungen'!$A$32='Definitionen Abrg'!$A$4,'Definitionen Abrg'!B54,IF('Formular DE Entschädigungen'!$A$32='Definitionen Abrg'!$A$5,'Definitionen Abrg'!B83,IF('Formular DE Entschädigungen'!$A$32='Definitionen Abrg'!$A$6,'Definitionen Abrg'!B113,IF('Formular DE Entschädigungen'!$A$32='Definitionen Abrg'!$A$7,'Definitionen Abrg'!B143,IF('Formular DE Entschädigungen'!$A$32='Definitionen Abrg'!$A$8,'Definitionen Abrg'!B173)))))))</f>
        <v>Leer - Fach wählen</v>
      </c>
      <c r="P23" s="40" t="str">
        <f>IF('Formular DE Entschädigungen'!$A$32='Definitionen Abrg'!$A$2,"FALSCH",IF('Formular DE Entschädigungen'!$A$32='Definitionen Abrg'!$A$3,'Definitionen Abrg'!C23,IF('Formular DE Entschädigungen'!$A$32='Definitionen Abrg'!$A$4,'Definitionen Abrg'!C54,IF('Formular DE Entschädigungen'!$A$32='Definitionen Abrg'!$A$5,'Definitionen Abrg'!C83,IF('Formular DE Entschädigungen'!$A$32='Definitionen Abrg'!$A$6,'Definitionen Abrg'!C113,IF('Formular DE Entschädigungen'!$A$32='Definitionen Abrg'!$A$7,'Definitionen Abrg'!C143,IF('Formular DE Entschädigungen'!$A$32='Definitionen Abrg'!$A$8,'Definitionen Abrg'!C173)))))))</f>
        <v>FALSCH</v>
      </c>
      <c r="Q23" s="41" t="str">
        <f>IF('Formular DE Entschädigungen'!$A$32='Definitionen Abrg'!$A$2,"FALSCH",IF('Formular DE Entschädigungen'!$A$32='Definitionen Abrg'!$A$3,'Definitionen Abrg'!D23,IF('Formular DE Entschädigungen'!$A$32='Definitionen Abrg'!$A$4,'Definitionen Abrg'!D54,IF('Formular DE Entschädigungen'!$A$32='Definitionen Abrg'!$A$5,'Definitionen Abrg'!D83,IF('Formular DE Entschädigungen'!$A$32='Definitionen Abrg'!$A$6,'Definitionen Abrg'!D113,IF('Formular DE Entschädigungen'!$A$32='Definitionen Abrg'!$A$7,'Definitionen Abrg'!D143,IF('Formular DE Entschädigungen'!$A$32='Definitionen Abrg'!$A$8,'Definitionen Abrg'!D173)))))))</f>
        <v>FALSCH</v>
      </c>
      <c r="S23" s="39" t="str">
        <f>IF('Formular DE Entschädigungen'!$A$33='Definitionen Abrg'!$A$2,"Leer - Fach wählen",IF('Formular DE Entschädigungen'!$A$33='Definitionen Abrg'!$A$3,'Definitionen Abrg'!B23,IF('Formular DE Entschädigungen'!$A$33='Definitionen Abrg'!$A$4,'Definitionen Abrg'!B54,IF('Formular DE Entschädigungen'!$A$33='Definitionen Abrg'!$A$5,'Definitionen Abrg'!B83,IF('Formular DE Entschädigungen'!$A$33='Definitionen Abrg'!$A$6,'Definitionen Abrg'!B113,IF('Formular DE Entschädigungen'!$A$33='Definitionen Abrg'!$A$7,'Definitionen Abrg'!B143,IF('Formular DE Entschädigungen'!$A$33='Definitionen Abrg'!$A$8,'Definitionen Abrg'!B173)))))))</f>
        <v>Leer - Fach wählen</v>
      </c>
      <c r="T23" s="40" t="str">
        <f>IF('Formular DE Entschädigungen'!$A$33='Definitionen Abrg'!$A$2,"FALSCH",IF('Formular DE Entschädigungen'!$A$33='Definitionen Abrg'!$A$3,'Definitionen Abrg'!C23,IF('Formular DE Entschädigungen'!$A$33='Definitionen Abrg'!$A$4,'Definitionen Abrg'!C54,IF('Formular DE Entschädigungen'!$A$33='Definitionen Abrg'!$A$5,'Definitionen Abrg'!C83,IF('Formular DE Entschädigungen'!$A$33='Definitionen Abrg'!$A$6,'Definitionen Abrg'!C113,IF('Formular DE Entschädigungen'!$A$33='Definitionen Abrg'!$A$7,'Definitionen Abrg'!C143,IF('Formular DE Entschädigungen'!$A$33='Definitionen Abrg'!$A$8,'Definitionen Abrg'!C173)))))))</f>
        <v>FALSCH</v>
      </c>
      <c r="U23" s="41" t="str">
        <f>IF('Formular DE Entschädigungen'!$A$33='Definitionen Abrg'!$A$2,"FALSCH",IF('Formular DE Entschädigungen'!$A$33='Definitionen Abrg'!$A$3,'Definitionen Abrg'!D23,IF('Formular DE Entschädigungen'!$A$33='Definitionen Abrg'!$A$4,'Definitionen Abrg'!D54,IF('Formular DE Entschädigungen'!$A$33='Definitionen Abrg'!$A$5,'Definitionen Abrg'!D83,IF('Formular DE Entschädigungen'!$A$33='Definitionen Abrg'!$A$6,'Definitionen Abrg'!D113,IF('Formular DE Entschädigungen'!$A$33='Definitionen Abrg'!$A$7,'Definitionen Abrg'!D143,IF('Formular DE Entschädigungen'!$A$33='Definitionen Abrg'!$A$8,'Definitionen Abrg'!D173)))))))</f>
        <v>FALSCH</v>
      </c>
    </row>
    <row r="24" spans="1:21" ht="14.25" x14ac:dyDescent="0.2">
      <c r="A24" s="13"/>
      <c r="B24" s="15" t="s">
        <v>102</v>
      </c>
      <c r="C24" s="15"/>
      <c r="D24" s="16"/>
      <c r="G24" s="39" t="str">
        <f>IF('Formular DE Entschädigungen'!$A$30='Definitionen Abrg'!$A$2,"Leer - Fach wählen",IF('Formular DE Entschädigungen'!$A$30='Definitionen Abrg'!$A$3,'Definitionen Abrg'!B24,IF('Formular DE Entschädigungen'!$A$30='Definitionen Abrg'!$A$4,'Definitionen Abrg'!B55,IF('Formular DE Entschädigungen'!$A$30='Definitionen Abrg'!$A$5,'Definitionen Abrg'!B84,IF('Formular DE Entschädigungen'!$A$30='Definitionen Abrg'!$A$6,'Definitionen Abrg'!B114,IF('Formular DE Entschädigungen'!$A$30='Definitionen Abrg'!$A$7,'Definitionen Abrg'!B144,IF('Formular DE Entschädigungen'!$A$30='Definitionen Abrg'!$A$8,'Definitionen Abrg'!B174)))))))</f>
        <v>Leer - Fach wählen</v>
      </c>
      <c r="H24" s="40" t="b">
        <f>IF('Formular DE Entschädigungen'!$A$30='Definitionen Abrg'!$A$3,'Definitionen Abrg'!C24,IF('Formular DE Entschädigungen'!$A$30='Definitionen Abrg'!$A$4,'Definitionen Abrg'!C55,IF('Formular DE Entschädigungen'!$A$30='Definitionen Abrg'!$A$5,'Definitionen Abrg'!C84,IF('Formular DE Entschädigungen'!$A$30='Definitionen Abrg'!$A$6,'Definitionen Abrg'!C114,IF('Formular DE Entschädigungen'!$A$30='Definitionen Abrg'!$A$7,'Definitionen Abrg'!C144,IF('Formular DE Entschädigungen'!$A$30='Definitionen Abrg'!$A$8,'Definitionen Abrg'!C174))))))</f>
        <v>0</v>
      </c>
      <c r="I24" s="41" t="b">
        <f>IF('Formular DE Entschädigungen'!$A$30='Definitionen Abrg'!$A$3,'Definitionen Abrg'!D24,IF('Formular DE Entschädigungen'!$A$30='Definitionen Abrg'!$A$4,'Definitionen Abrg'!D55,IF('Formular DE Entschädigungen'!$A$30='Definitionen Abrg'!$A$5,'Definitionen Abrg'!D84,IF('Formular DE Entschädigungen'!$A$30='Definitionen Abrg'!$A$6,'Definitionen Abrg'!D114,IF('Formular DE Entschädigungen'!$A$30='Definitionen Abrg'!$A$7,'Definitionen Abrg'!D144,IF('Formular DE Entschädigungen'!$A$30='Definitionen Abrg'!$A$8,'Definitionen Abrg'!D174))))))</f>
        <v>0</v>
      </c>
      <c r="K24" s="39" t="str">
        <f>IF('Formular DE Entschädigungen'!$A$31='Definitionen Abrg'!$A$2,"Leer - Fach wählen",IF('Formular DE Entschädigungen'!$A$31='Definitionen Abrg'!$A$3,'Definitionen Abrg'!B24,IF('Formular DE Entschädigungen'!$A$31='Definitionen Abrg'!$A$4,'Definitionen Abrg'!B55,IF('Formular DE Entschädigungen'!$A$31='Definitionen Abrg'!$A$5,'Definitionen Abrg'!B84,IF('Formular DE Entschädigungen'!$A$31='Definitionen Abrg'!$A$6,'Definitionen Abrg'!B114,IF('Formular DE Entschädigungen'!$A$31='Definitionen Abrg'!$A$7,'Definitionen Abrg'!B144,IF('Formular DE Entschädigungen'!$A$31='Definitionen Abrg'!$A$8,'Definitionen Abrg'!B174)))))))</f>
        <v>Leer - Fach wählen</v>
      </c>
      <c r="L24" s="40" t="str">
        <f>IF('Formular DE Entschädigungen'!$A$31='Definitionen Abrg'!$A$2,"FALSCH",IF('Formular DE Entschädigungen'!$A$31='Definitionen Abrg'!$A$3,'Definitionen Abrg'!C24,IF('Formular DE Entschädigungen'!$A$31='Definitionen Abrg'!$A$4,'Definitionen Abrg'!C55,IF('Formular DE Entschädigungen'!$A$31='Definitionen Abrg'!$A$5,'Definitionen Abrg'!C84,IF('Formular DE Entschädigungen'!$A$31='Definitionen Abrg'!$A$6,'Definitionen Abrg'!C114,IF('Formular DE Entschädigungen'!$A$31='Definitionen Abrg'!$A$7,'Definitionen Abrg'!C144,IF('Formular DE Entschädigungen'!$A$31='Definitionen Abrg'!$A$8,'Definitionen Abrg'!C174)))))))</f>
        <v>FALSCH</v>
      </c>
      <c r="M24" s="41" t="str">
        <f>IF('Formular DE Entschädigungen'!$A$31='Definitionen Abrg'!$A$2,"FALSCH",IF('Formular DE Entschädigungen'!$A$31='Definitionen Abrg'!$A$3,'Definitionen Abrg'!D24,IF('Formular DE Entschädigungen'!$A$31='Definitionen Abrg'!$A$4,'Definitionen Abrg'!D55,IF('Formular DE Entschädigungen'!$A$31='Definitionen Abrg'!$A$5,'Definitionen Abrg'!D84,IF('Formular DE Entschädigungen'!$A$31='Definitionen Abrg'!$A$6,'Definitionen Abrg'!D114,IF('Formular DE Entschädigungen'!$A$31='Definitionen Abrg'!$A$7,'Definitionen Abrg'!D144,IF('Formular DE Entschädigungen'!$A$31='Definitionen Abrg'!$A$8,'Definitionen Abrg'!D174)))))))</f>
        <v>FALSCH</v>
      </c>
      <c r="O24" s="39" t="str">
        <f>IF('Formular DE Entschädigungen'!$A$32='Definitionen Abrg'!$A$2,"Leer - Fach wählen",IF('Formular DE Entschädigungen'!$A$32='Definitionen Abrg'!$A$3,'Definitionen Abrg'!B24,IF('Formular DE Entschädigungen'!$A$32='Definitionen Abrg'!$A$4,'Definitionen Abrg'!B55,IF('Formular DE Entschädigungen'!$A$32='Definitionen Abrg'!$A$5,'Definitionen Abrg'!B84,IF('Formular DE Entschädigungen'!$A$32='Definitionen Abrg'!$A$6,'Definitionen Abrg'!B114,IF('Formular DE Entschädigungen'!$A$32='Definitionen Abrg'!$A$7,'Definitionen Abrg'!B144,IF('Formular DE Entschädigungen'!$A$32='Definitionen Abrg'!$A$8,'Definitionen Abrg'!B174)))))))</f>
        <v>Leer - Fach wählen</v>
      </c>
      <c r="P24" s="40" t="str">
        <f>IF('Formular DE Entschädigungen'!$A$32='Definitionen Abrg'!$A$2,"FALSCH",IF('Formular DE Entschädigungen'!$A$32='Definitionen Abrg'!$A$3,'Definitionen Abrg'!C24,IF('Formular DE Entschädigungen'!$A$32='Definitionen Abrg'!$A$4,'Definitionen Abrg'!C55,IF('Formular DE Entschädigungen'!$A$32='Definitionen Abrg'!$A$5,'Definitionen Abrg'!C84,IF('Formular DE Entschädigungen'!$A$32='Definitionen Abrg'!$A$6,'Definitionen Abrg'!C114,IF('Formular DE Entschädigungen'!$A$32='Definitionen Abrg'!$A$7,'Definitionen Abrg'!C144,IF('Formular DE Entschädigungen'!$A$32='Definitionen Abrg'!$A$8,'Definitionen Abrg'!C174)))))))</f>
        <v>FALSCH</v>
      </c>
      <c r="Q24" s="41" t="str">
        <f>IF('Formular DE Entschädigungen'!$A$32='Definitionen Abrg'!$A$2,"FALSCH",IF('Formular DE Entschädigungen'!$A$32='Definitionen Abrg'!$A$3,'Definitionen Abrg'!D24,IF('Formular DE Entschädigungen'!$A$32='Definitionen Abrg'!$A$4,'Definitionen Abrg'!D55,IF('Formular DE Entschädigungen'!$A$32='Definitionen Abrg'!$A$5,'Definitionen Abrg'!D84,IF('Formular DE Entschädigungen'!$A$32='Definitionen Abrg'!$A$6,'Definitionen Abrg'!D114,IF('Formular DE Entschädigungen'!$A$32='Definitionen Abrg'!$A$7,'Definitionen Abrg'!D144,IF('Formular DE Entschädigungen'!$A$32='Definitionen Abrg'!$A$8,'Definitionen Abrg'!D174)))))))</f>
        <v>FALSCH</v>
      </c>
      <c r="S24" s="39" t="str">
        <f>IF('Formular DE Entschädigungen'!$A$33='Definitionen Abrg'!$A$2,"Leer - Fach wählen",IF('Formular DE Entschädigungen'!$A$33='Definitionen Abrg'!$A$3,'Definitionen Abrg'!B24,IF('Formular DE Entschädigungen'!$A$33='Definitionen Abrg'!$A$4,'Definitionen Abrg'!B55,IF('Formular DE Entschädigungen'!$A$33='Definitionen Abrg'!$A$5,'Definitionen Abrg'!B84,IF('Formular DE Entschädigungen'!$A$33='Definitionen Abrg'!$A$6,'Definitionen Abrg'!B114,IF('Formular DE Entschädigungen'!$A$33='Definitionen Abrg'!$A$7,'Definitionen Abrg'!B144,IF('Formular DE Entschädigungen'!$A$33='Definitionen Abrg'!$A$8,'Definitionen Abrg'!B174)))))))</f>
        <v>Leer - Fach wählen</v>
      </c>
      <c r="T24" s="40" t="str">
        <f>IF('Formular DE Entschädigungen'!$A$33='Definitionen Abrg'!$A$2,"FALSCH",IF('Formular DE Entschädigungen'!$A$33='Definitionen Abrg'!$A$3,'Definitionen Abrg'!C24,IF('Formular DE Entschädigungen'!$A$33='Definitionen Abrg'!$A$4,'Definitionen Abrg'!C55,IF('Formular DE Entschädigungen'!$A$33='Definitionen Abrg'!$A$5,'Definitionen Abrg'!C84,IF('Formular DE Entschädigungen'!$A$33='Definitionen Abrg'!$A$6,'Definitionen Abrg'!C114,IF('Formular DE Entschädigungen'!$A$33='Definitionen Abrg'!$A$7,'Definitionen Abrg'!C144,IF('Formular DE Entschädigungen'!$A$33='Definitionen Abrg'!$A$8,'Definitionen Abrg'!C174)))))))</f>
        <v>FALSCH</v>
      </c>
      <c r="U24" s="41" t="str">
        <f>IF('Formular DE Entschädigungen'!$A$33='Definitionen Abrg'!$A$2,"FALSCH",IF('Formular DE Entschädigungen'!$A$33='Definitionen Abrg'!$A$3,'Definitionen Abrg'!D24,IF('Formular DE Entschädigungen'!$A$33='Definitionen Abrg'!$A$4,'Definitionen Abrg'!D55,IF('Formular DE Entschädigungen'!$A$33='Definitionen Abrg'!$A$5,'Definitionen Abrg'!D84,IF('Formular DE Entschädigungen'!$A$33='Definitionen Abrg'!$A$6,'Definitionen Abrg'!D114,IF('Formular DE Entschädigungen'!$A$33='Definitionen Abrg'!$A$7,'Definitionen Abrg'!D144,IF('Formular DE Entschädigungen'!$A$33='Definitionen Abrg'!$A$8,'Definitionen Abrg'!D174)))))))</f>
        <v>FALSCH</v>
      </c>
    </row>
    <row r="25" spans="1:21" ht="14.25" x14ac:dyDescent="0.2">
      <c r="A25" s="13"/>
      <c r="B25" s="15" t="s">
        <v>102</v>
      </c>
      <c r="C25" s="15"/>
      <c r="D25" s="16"/>
      <c r="G25" s="39" t="str">
        <f>IF('Formular DE Entschädigungen'!$A$30='Definitionen Abrg'!$A$2,"Leer - Fach wählen",IF('Formular DE Entschädigungen'!$A$30='Definitionen Abrg'!$A$3,'Definitionen Abrg'!B25,IF('Formular DE Entschädigungen'!$A$30='Definitionen Abrg'!$A$4,'Definitionen Abrg'!B56,IF('Formular DE Entschädigungen'!$A$30='Definitionen Abrg'!$A$5,'Definitionen Abrg'!B85,IF('Formular DE Entschädigungen'!$A$30='Definitionen Abrg'!$A$6,'Definitionen Abrg'!B115,IF('Formular DE Entschädigungen'!$A$30='Definitionen Abrg'!$A$7,'Definitionen Abrg'!B145,IF('Formular DE Entschädigungen'!$A$30='Definitionen Abrg'!$A$8,'Definitionen Abrg'!B175)))))))</f>
        <v>Leer - Fach wählen</v>
      </c>
      <c r="H25" s="40" t="b">
        <f>IF('Formular DE Entschädigungen'!$A$30='Definitionen Abrg'!$A$3,'Definitionen Abrg'!C25,IF('Formular DE Entschädigungen'!$A$30='Definitionen Abrg'!$A$4,'Definitionen Abrg'!C56,IF('Formular DE Entschädigungen'!$A$30='Definitionen Abrg'!$A$5,'Definitionen Abrg'!C85,IF('Formular DE Entschädigungen'!$A$30='Definitionen Abrg'!$A$6,'Definitionen Abrg'!C115,IF('Formular DE Entschädigungen'!$A$30='Definitionen Abrg'!$A$7,'Definitionen Abrg'!C145,IF('Formular DE Entschädigungen'!$A$30='Definitionen Abrg'!$A$8,'Definitionen Abrg'!C175))))))</f>
        <v>0</v>
      </c>
      <c r="I25" s="41" t="b">
        <f>IF('Formular DE Entschädigungen'!$A$30='Definitionen Abrg'!$A$3,'Definitionen Abrg'!D25,IF('Formular DE Entschädigungen'!$A$30='Definitionen Abrg'!$A$4,'Definitionen Abrg'!D56,IF('Formular DE Entschädigungen'!$A$30='Definitionen Abrg'!$A$5,'Definitionen Abrg'!D85,IF('Formular DE Entschädigungen'!$A$30='Definitionen Abrg'!$A$6,'Definitionen Abrg'!D115,IF('Formular DE Entschädigungen'!$A$30='Definitionen Abrg'!$A$7,'Definitionen Abrg'!D145,IF('Formular DE Entschädigungen'!$A$30='Definitionen Abrg'!$A$8,'Definitionen Abrg'!D175))))))</f>
        <v>0</v>
      </c>
      <c r="K25" s="39" t="str">
        <f>IF('Formular DE Entschädigungen'!$A$31='Definitionen Abrg'!$A$2,"Leer - Fach wählen",IF('Formular DE Entschädigungen'!$A$31='Definitionen Abrg'!$A$3,'Definitionen Abrg'!B25,IF('Formular DE Entschädigungen'!$A$31='Definitionen Abrg'!$A$4,'Definitionen Abrg'!B56,IF('Formular DE Entschädigungen'!$A$31='Definitionen Abrg'!$A$5,'Definitionen Abrg'!B85,IF('Formular DE Entschädigungen'!$A$31='Definitionen Abrg'!$A$6,'Definitionen Abrg'!B115,IF('Formular DE Entschädigungen'!$A$31='Definitionen Abrg'!$A$7,'Definitionen Abrg'!B145,IF('Formular DE Entschädigungen'!$A$31='Definitionen Abrg'!$A$8,'Definitionen Abrg'!B175)))))))</f>
        <v>Leer - Fach wählen</v>
      </c>
      <c r="L25" s="40" t="str">
        <f>IF('Formular DE Entschädigungen'!$A$31='Definitionen Abrg'!$A$2,"FALSCH",IF('Formular DE Entschädigungen'!$A$31='Definitionen Abrg'!$A$3,'Definitionen Abrg'!C25,IF('Formular DE Entschädigungen'!$A$31='Definitionen Abrg'!$A$4,'Definitionen Abrg'!C56,IF('Formular DE Entschädigungen'!$A$31='Definitionen Abrg'!$A$5,'Definitionen Abrg'!C85,IF('Formular DE Entschädigungen'!$A$31='Definitionen Abrg'!$A$6,'Definitionen Abrg'!C115,IF('Formular DE Entschädigungen'!$A$31='Definitionen Abrg'!$A$7,'Definitionen Abrg'!C145,IF('Formular DE Entschädigungen'!$A$31='Definitionen Abrg'!$A$8,'Definitionen Abrg'!C175)))))))</f>
        <v>FALSCH</v>
      </c>
      <c r="M25" s="41" t="str">
        <f>IF('Formular DE Entschädigungen'!$A$31='Definitionen Abrg'!$A$2,"FALSCH",IF('Formular DE Entschädigungen'!$A$31='Definitionen Abrg'!$A$3,'Definitionen Abrg'!D25,IF('Formular DE Entschädigungen'!$A$31='Definitionen Abrg'!$A$4,'Definitionen Abrg'!D56,IF('Formular DE Entschädigungen'!$A$31='Definitionen Abrg'!$A$5,'Definitionen Abrg'!D85,IF('Formular DE Entschädigungen'!$A$31='Definitionen Abrg'!$A$6,'Definitionen Abrg'!D115,IF('Formular DE Entschädigungen'!$A$31='Definitionen Abrg'!$A$7,'Definitionen Abrg'!D145,IF('Formular DE Entschädigungen'!$A$31='Definitionen Abrg'!$A$8,'Definitionen Abrg'!D175)))))))</f>
        <v>FALSCH</v>
      </c>
      <c r="O25" s="39" t="str">
        <f>IF('Formular DE Entschädigungen'!$A$32='Definitionen Abrg'!$A$2,"Leer - Fach wählen",IF('Formular DE Entschädigungen'!$A$32='Definitionen Abrg'!$A$3,'Definitionen Abrg'!B25,IF('Formular DE Entschädigungen'!$A$32='Definitionen Abrg'!$A$4,'Definitionen Abrg'!B56,IF('Formular DE Entschädigungen'!$A$32='Definitionen Abrg'!$A$5,'Definitionen Abrg'!B85,IF('Formular DE Entschädigungen'!$A$32='Definitionen Abrg'!$A$6,'Definitionen Abrg'!B115,IF('Formular DE Entschädigungen'!$A$32='Definitionen Abrg'!$A$7,'Definitionen Abrg'!B145,IF('Formular DE Entschädigungen'!$A$32='Definitionen Abrg'!$A$8,'Definitionen Abrg'!B175)))))))</f>
        <v>Leer - Fach wählen</v>
      </c>
      <c r="P25" s="40" t="str">
        <f>IF('Formular DE Entschädigungen'!$A$32='Definitionen Abrg'!$A$2,"FALSCH",IF('Formular DE Entschädigungen'!$A$32='Definitionen Abrg'!$A$3,'Definitionen Abrg'!C25,IF('Formular DE Entschädigungen'!$A$32='Definitionen Abrg'!$A$4,'Definitionen Abrg'!C56,IF('Formular DE Entschädigungen'!$A$32='Definitionen Abrg'!$A$5,'Definitionen Abrg'!C85,IF('Formular DE Entschädigungen'!$A$32='Definitionen Abrg'!$A$6,'Definitionen Abrg'!C115,IF('Formular DE Entschädigungen'!$A$32='Definitionen Abrg'!$A$7,'Definitionen Abrg'!C145,IF('Formular DE Entschädigungen'!$A$32='Definitionen Abrg'!$A$8,'Definitionen Abrg'!C175)))))))</f>
        <v>FALSCH</v>
      </c>
      <c r="Q25" s="41" t="str">
        <f>IF('Formular DE Entschädigungen'!$A$32='Definitionen Abrg'!$A$2,"FALSCH",IF('Formular DE Entschädigungen'!$A$32='Definitionen Abrg'!$A$3,'Definitionen Abrg'!D25,IF('Formular DE Entschädigungen'!$A$32='Definitionen Abrg'!$A$4,'Definitionen Abrg'!D56,IF('Formular DE Entschädigungen'!$A$32='Definitionen Abrg'!$A$5,'Definitionen Abrg'!D85,IF('Formular DE Entschädigungen'!$A$32='Definitionen Abrg'!$A$6,'Definitionen Abrg'!D115,IF('Formular DE Entschädigungen'!$A$32='Definitionen Abrg'!$A$7,'Definitionen Abrg'!D145,IF('Formular DE Entschädigungen'!$A$32='Definitionen Abrg'!$A$8,'Definitionen Abrg'!D175)))))))</f>
        <v>FALSCH</v>
      </c>
      <c r="S25" s="39" t="str">
        <f>IF('Formular DE Entschädigungen'!$A$33='Definitionen Abrg'!$A$2,"Leer - Fach wählen",IF('Formular DE Entschädigungen'!$A$33='Definitionen Abrg'!$A$3,'Definitionen Abrg'!B25,IF('Formular DE Entschädigungen'!$A$33='Definitionen Abrg'!$A$4,'Definitionen Abrg'!B56,IF('Formular DE Entschädigungen'!$A$33='Definitionen Abrg'!$A$5,'Definitionen Abrg'!B85,IF('Formular DE Entschädigungen'!$A$33='Definitionen Abrg'!$A$6,'Definitionen Abrg'!B115,IF('Formular DE Entschädigungen'!$A$33='Definitionen Abrg'!$A$7,'Definitionen Abrg'!B145,IF('Formular DE Entschädigungen'!$A$33='Definitionen Abrg'!$A$8,'Definitionen Abrg'!B175)))))))</f>
        <v>Leer - Fach wählen</v>
      </c>
      <c r="T25" s="40" t="str">
        <f>IF('Formular DE Entschädigungen'!$A$33='Definitionen Abrg'!$A$2,"FALSCH",IF('Formular DE Entschädigungen'!$A$33='Definitionen Abrg'!$A$3,'Definitionen Abrg'!C25,IF('Formular DE Entschädigungen'!$A$33='Definitionen Abrg'!$A$4,'Definitionen Abrg'!C56,IF('Formular DE Entschädigungen'!$A$33='Definitionen Abrg'!$A$5,'Definitionen Abrg'!C85,IF('Formular DE Entschädigungen'!$A$33='Definitionen Abrg'!$A$6,'Definitionen Abrg'!C115,IF('Formular DE Entschädigungen'!$A$33='Definitionen Abrg'!$A$7,'Definitionen Abrg'!C145,IF('Formular DE Entschädigungen'!$A$33='Definitionen Abrg'!$A$8,'Definitionen Abrg'!C175)))))))</f>
        <v>FALSCH</v>
      </c>
      <c r="U25" s="41" t="str">
        <f>IF('Formular DE Entschädigungen'!$A$33='Definitionen Abrg'!$A$2,"FALSCH",IF('Formular DE Entschädigungen'!$A$33='Definitionen Abrg'!$A$3,'Definitionen Abrg'!D25,IF('Formular DE Entschädigungen'!$A$33='Definitionen Abrg'!$A$4,'Definitionen Abrg'!D56,IF('Formular DE Entschädigungen'!$A$33='Definitionen Abrg'!$A$5,'Definitionen Abrg'!D85,IF('Formular DE Entschädigungen'!$A$33='Definitionen Abrg'!$A$6,'Definitionen Abrg'!D115,IF('Formular DE Entschädigungen'!$A$33='Definitionen Abrg'!$A$7,'Definitionen Abrg'!D145,IF('Formular DE Entschädigungen'!$A$33='Definitionen Abrg'!$A$8,'Definitionen Abrg'!D175)))))))</f>
        <v>FALSCH</v>
      </c>
    </row>
    <row r="26" spans="1:21" ht="14.25" x14ac:dyDescent="0.2">
      <c r="A26" s="25"/>
      <c r="B26" s="15" t="s">
        <v>102</v>
      </c>
      <c r="C26" s="23"/>
      <c r="D26" s="24"/>
      <c r="G26" s="39" t="str">
        <f>IF('Formular DE Entschädigungen'!$A$30='Definitionen Abrg'!$A$2,"Leer - Fach wählen",IF('Formular DE Entschädigungen'!$A$30='Definitionen Abrg'!$A$3,'Definitionen Abrg'!B26,IF('Formular DE Entschädigungen'!$A$30='Definitionen Abrg'!$A$4,'Definitionen Abrg'!B57,IF('Formular DE Entschädigungen'!$A$30='Definitionen Abrg'!$A$5,'Definitionen Abrg'!B86,IF('Formular DE Entschädigungen'!$A$30='Definitionen Abrg'!$A$6,'Definitionen Abrg'!B116,IF('Formular DE Entschädigungen'!$A$30='Definitionen Abrg'!$A$7,'Definitionen Abrg'!B146,IF('Formular DE Entschädigungen'!$A$30='Definitionen Abrg'!$A$8,'Definitionen Abrg'!B176)))))))</f>
        <v>Leer - Fach wählen</v>
      </c>
      <c r="H26" s="40" t="b">
        <f>IF('Formular DE Entschädigungen'!$A$30='Definitionen Abrg'!$A$3,'Definitionen Abrg'!C26,IF('Formular DE Entschädigungen'!$A$30='Definitionen Abrg'!$A$4,'Definitionen Abrg'!C57,IF('Formular DE Entschädigungen'!$A$30='Definitionen Abrg'!$A$5,'Definitionen Abrg'!C86,IF('Formular DE Entschädigungen'!$A$30='Definitionen Abrg'!$A$6,'Definitionen Abrg'!C116,IF('Formular DE Entschädigungen'!$A$30='Definitionen Abrg'!$A$7,'Definitionen Abrg'!C146,IF('Formular DE Entschädigungen'!$A$30='Definitionen Abrg'!$A$8,'Definitionen Abrg'!C176))))))</f>
        <v>0</v>
      </c>
      <c r="I26" s="41" t="b">
        <f>IF('Formular DE Entschädigungen'!$A$30='Definitionen Abrg'!$A$3,'Definitionen Abrg'!D26,IF('Formular DE Entschädigungen'!$A$30='Definitionen Abrg'!$A$4,'Definitionen Abrg'!D57,IF('Formular DE Entschädigungen'!$A$30='Definitionen Abrg'!$A$5,'Definitionen Abrg'!D86,IF('Formular DE Entschädigungen'!$A$30='Definitionen Abrg'!$A$6,'Definitionen Abrg'!D116,IF('Formular DE Entschädigungen'!$A$30='Definitionen Abrg'!$A$7,'Definitionen Abrg'!D146,IF('Formular DE Entschädigungen'!$A$30='Definitionen Abrg'!$A$8,'Definitionen Abrg'!D176))))))</f>
        <v>0</v>
      </c>
      <c r="K26" s="39" t="str">
        <f>IF('Formular DE Entschädigungen'!$A$31='Definitionen Abrg'!$A$2,"Leer - Fach wählen",IF('Formular DE Entschädigungen'!$A$31='Definitionen Abrg'!$A$3,'Definitionen Abrg'!B26,IF('Formular DE Entschädigungen'!$A$31='Definitionen Abrg'!$A$4,'Definitionen Abrg'!B57,IF('Formular DE Entschädigungen'!$A$31='Definitionen Abrg'!$A$5,'Definitionen Abrg'!B86,IF('Formular DE Entschädigungen'!$A$31='Definitionen Abrg'!$A$6,'Definitionen Abrg'!B116,IF('Formular DE Entschädigungen'!$A$31='Definitionen Abrg'!$A$7,'Definitionen Abrg'!B146,IF('Formular DE Entschädigungen'!$A$31='Definitionen Abrg'!$A$8,'Definitionen Abrg'!B176)))))))</f>
        <v>Leer - Fach wählen</v>
      </c>
      <c r="L26" s="40" t="str">
        <f>IF('Formular DE Entschädigungen'!$A$31='Definitionen Abrg'!$A$2,"FALSCH",IF('Formular DE Entschädigungen'!$A$31='Definitionen Abrg'!$A$3,'Definitionen Abrg'!C26,IF('Formular DE Entschädigungen'!$A$31='Definitionen Abrg'!$A$4,'Definitionen Abrg'!C57,IF('Formular DE Entschädigungen'!$A$31='Definitionen Abrg'!$A$5,'Definitionen Abrg'!C86,IF('Formular DE Entschädigungen'!$A$31='Definitionen Abrg'!$A$6,'Definitionen Abrg'!C116,IF('Formular DE Entschädigungen'!$A$31='Definitionen Abrg'!$A$7,'Definitionen Abrg'!C146,IF('Formular DE Entschädigungen'!$A$31='Definitionen Abrg'!$A$8,'Definitionen Abrg'!C176)))))))</f>
        <v>FALSCH</v>
      </c>
      <c r="M26" s="41" t="str">
        <f>IF('Formular DE Entschädigungen'!$A$31='Definitionen Abrg'!$A$2,"FALSCH",IF('Formular DE Entschädigungen'!$A$31='Definitionen Abrg'!$A$3,'Definitionen Abrg'!D26,IF('Formular DE Entschädigungen'!$A$31='Definitionen Abrg'!$A$4,'Definitionen Abrg'!D57,IF('Formular DE Entschädigungen'!$A$31='Definitionen Abrg'!$A$5,'Definitionen Abrg'!D86,IF('Formular DE Entschädigungen'!$A$31='Definitionen Abrg'!$A$6,'Definitionen Abrg'!D116,IF('Formular DE Entschädigungen'!$A$31='Definitionen Abrg'!$A$7,'Definitionen Abrg'!D146,IF('Formular DE Entschädigungen'!$A$31='Definitionen Abrg'!$A$8,'Definitionen Abrg'!D176)))))))</f>
        <v>FALSCH</v>
      </c>
      <c r="O26" s="39" t="str">
        <f>IF('Formular DE Entschädigungen'!$A$32='Definitionen Abrg'!$A$2,"Leer - Fach wählen",IF('Formular DE Entschädigungen'!$A$32='Definitionen Abrg'!$A$3,'Definitionen Abrg'!B26,IF('Formular DE Entschädigungen'!$A$32='Definitionen Abrg'!$A$4,'Definitionen Abrg'!B57,IF('Formular DE Entschädigungen'!$A$32='Definitionen Abrg'!$A$5,'Definitionen Abrg'!B86,IF('Formular DE Entschädigungen'!$A$32='Definitionen Abrg'!$A$6,'Definitionen Abrg'!B116,IF('Formular DE Entschädigungen'!$A$32='Definitionen Abrg'!$A$7,'Definitionen Abrg'!B146,IF('Formular DE Entschädigungen'!$A$32='Definitionen Abrg'!$A$8,'Definitionen Abrg'!B176)))))))</f>
        <v>Leer - Fach wählen</v>
      </c>
      <c r="P26" s="40" t="str">
        <f>IF('Formular DE Entschädigungen'!$A$32='Definitionen Abrg'!$A$2,"FALSCH",IF('Formular DE Entschädigungen'!$A$32='Definitionen Abrg'!$A$3,'Definitionen Abrg'!C26,IF('Formular DE Entschädigungen'!$A$32='Definitionen Abrg'!$A$4,'Definitionen Abrg'!C57,IF('Formular DE Entschädigungen'!$A$32='Definitionen Abrg'!$A$5,'Definitionen Abrg'!C86,IF('Formular DE Entschädigungen'!$A$32='Definitionen Abrg'!$A$6,'Definitionen Abrg'!C116,IF('Formular DE Entschädigungen'!$A$32='Definitionen Abrg'!$A$7,'Definitionen Abrg'!C146,IF('Formular DE Entschädigungen'!$A$32='Definitionen Abrg'!$A$8,'Definitionen Abrg'!C176)))))))</f>
        <v>FALSCH</v>
      </c>
      <c r="Q26" s="41" t="str">
        <f>IF('Formular DE Entschädigungen'!$A$32='Definitionen Abrg'!$A$2,"FALSCH",IF('Formular DE Entschädigungen'!$A$32='Definitionen Abrg'!$A$3,'Definitionen Abrg'!D26,IF('Formular DE Entschädigungen'!$A$32='Definitionen Abrg'!$A$4,'Definitionen Abrg'!D57,IF('Formular DE Entschädigungen'!$A$32='Definitionen Abrg'!$A$5,'Definitionen Abrg'!D86,IF('Formular DE Entschädigungen'!$A$32='Definitionen Abrg'!$A$6,'Definitionen Abrg'!D116,IF('Formular DE Entschädigungen'!$A$32='Definitionen Abrg'!$A$7,'Definitionen Abrg'!D146,IF('Formular DE Entschädigungen'!$A$32='Definitionen Abrg'!$A$8,'Definitionen Abrg'!D176)))))))</f>
        <v>FALSCH</v>
      </c>
      <c r="S26" s="39" t="str">
        <f>IF('Formular DE Entschädigungen'!$A$33='Definitionen Abrg'!$A$2,"Leer - Fach wählen",IF('Formular DE Entschädigungen'!$A$33='Definitionen Abrg'!$A$3,'Definitionen Abrg'!B26,IF('Formular DE Entschädigungen'!$A$33='Definitionen Abrg'!$A$4,'Definitionen Abrg'!B57,IF('Formular DE Entschädigungen'!$A$33='Definitionen Abrg'!$A$5,'Definitionen Abrg'!B86,IF('Formular DE Entschädigungen'!$A$33='Definitionen Abrg'!$A$6,'Definitionen Abrg'!B116,IF('Formular DE Entschädigungen'!$A$33='Definitionen Abrg'!$A$7,'Definitionen Abrg'!B146,IF('Formular DE Entschädigungen'!$A$33='Definitionen Abrg'!$A$8,'Definitionen Abrg'!B176)))))))</f>
        <v>Leer - Fach wählen</v>
      </c>
      <c r="T26" s="40" t="str">
        <f>IF('Formular DE Entschädigungen'!$A$33='Definitionen Abrg'!$A$2,"FALSCH",IF('Formular DE Entschädigungen'!$A$33='Definitionen Abrg'!$A$3,'Definitionen Abrg'!C26,IF('Formular DE Entschädigungen'!$A$33='Definitionen Abrg'!$A$4,'Definitionen Abrg'!C57,IF('Formular DE Entschädigungen'!$A$33='Definitionen Abrg'!$A$5,'Definitionen Abrg'!C86,IF('Formular DE Entschädigungen'!$A$33='Definitionen Abrg'!$A$6,'Definitionen Abrg'!C116,IF('Formular DE Entschädigungen'!$A$33='Definitionen Abrg'!$A$7,'Definitionen Abrg'!C146,IF('Formular DE Entschädigungen'!$A$33='Definitionen Abrg'!$A$8,'Definitionen Abrg'!C176)))))))</f>
        <v>FALSCH</v>
      </c>
      <c r="U26" s="41" t="str">
        <f>IF('Formular DE Entschädigungen'!$A$33='Definitionen Abrg'!$A$2,"FALSCH",IF('Formular DE Entschädigungen'!$A$33='Definitionen Abrg'!$A$3,'Definitionen Abrg'!D26,IF('Formular DE Entschädigungen'!$A$33='Definitionen Abrg'!$A$4,'Definitionen Abrg'!D57,IF('Formular DE Entschädigungen'!$A$33='Definitionen Abrg'!$A$5,'Definitionen Abrg'!D86,IF('Formular DE Entschädigungen'!$A$33='Definitionen Abrg'!$A$6,'Definitionen Abrg'!D116,IF('Formular DE Entschädigungen'!$A$33='Definitionen Abrg'!$A$7,'Definitionen Abrg'!D146,IF('Formular DE Entschädigungen'!$A$33='Definitionen Abrg'!$A$8,'Definitionen Abrg'!D176)))))))</f>
        <v>FALSCH</v>
      </c>
    </row>
    <row r="27" spans="1:21" ht="14.25" x14ac:dyDescent="0.2">
      <c r="A27" s="25"/>
      <c r="B27" s="15" t="s">
        <v>102</v>
      </c>
      <c r="C27" s="23"/>
      <c r="D27" s="24"/>
      <c r="G27" s="39" t="str">
        <f>IF('Formular DE Entschädigungen'!$A$30='Definitionen Abrg'!$A$2,"Leer - Fach wählen",IF('Formular DE Entschädigungen'!$A$30='Definitionen Abrg'!$A$3,'Definitionen Abrg'!B27,IF('Formular DE Entschädigungen'!$A$30='Definitionen Abrg'!$A$4,'Definitionen Abrg'!B58,IF('Formular DE Entschädigungen'!$A$30='Definitionen Abrg'!$A$5,'Definitionen Abrg'!B87,IF('Formular DE Entschädigungen'!$A$30='Definitionen Abrg'!$A$6,'Definitionen Abrg'!B117,IF('Formular DE Entschädigungen'!$A$30='Definitionen Abrg'!$A$7,'Definitionen Abrg'!B147,IF('Formular DE Entschädigungen'!$A$30='Definitionen Abrg'!$A$8,'Definitionen Abrg'!B177)))))))</f>
        <v>Leer - Fach wählen</v>
      </c>
      <c r="H27" s="40" t="b">
        <f>IF('Formular DE Entschädigungen'!$A$30='Definitionen Abrg'!$A$3,'Definitionen Abrg'!C27,IF('Formular DE Entschädigungen'!$A$30='Definitionen Abrg'!$A$4,'Definitionen Abrg'!C58,IF('Formular DE Entschädigungen'!$A$30='Definitionen Abrg'!$A$5,'Definitionen Abrg'!C87,IF('Formular DE Entschädigungen'!$A$30='Definitionen Abrg'!$A$6,'Definitionen Abrg'!C117,IF('Formular DE Entschädigungen'!$A$30='Definitionen Abrg'!$A$7,'Definitionen Abrg'!C147,IF('Formular DE Entschädigungen'!$A$30='Definitionen Abrg'!$A$8,'Definitionen Abrg'!C177))))))</f>
        <v>0</v>
      </c>
      <c r="I27" s="41" t="b">
        <f>IF('Formular DE Entschädigungen'!$A$30='Definitionen Abrg'!$A$3,'Definitionen Abrg'!D27,IF('Formular DE Entschädigungen'!$A$30='Definitionen Abrg'!$A$4,'Definitionen Abrg'!D58,IF('Formular DE Entschädigungen'!$A$30='Definitionen Abrg'!$A$5,'Definitionen Abrg'!D87,IF('Formular DE Entschädigungen'!$A$30='Definitionen Abrg'!$A$6,'Definitionen Abrg'!D117,IF('Formular DE Entschädigungen'!$A$30='Definitionen Abrg'!$A$7,'Definitionen Abrg'!D147,IF('Formular DE Entschädigungen'!$A$30='Definitionen Abrg'!$A$8,'Definitionen Abrg'!D177))))))</f>
        <v>0</v>
      </c>
      <c r="K27" s="39" t="str">
        <f>IF('Formular DE Entschädigungen'!$A$31='Definitionen Abrg'!$A$2,"Leer - Fach wählen",IF('Formular DE Entschädigungen'!$A$31='Definitionen Abrg'!$A$3,'Definitionen Abrg'!B27,IF('Formular DE Entschädigungen'!$A$31='Definitionen Abrg'!$A$4,'Definitionen Abrg'!B58,IF('Formular DE Entschädigungen'!$A$31='Definitionen Abrg'!$A$5,'Definitionen Abrg'!B87,IF('Formular DE Entschädigungen'!$A$31='Definitionen Abrg'!$A$6,'Definitionen Abrg'!B117,IF('Formular DE Entschädigungen'!$A$31='Definitionen Abrg'!$A$7,'Definitionen Abrg'!B147,IF('Formular DE Entschädigungen'!$A$31='Definitionen Abrg'!$A$8,'Definitionen Abrg'!B177)))))))</f>
        <v>Leer - Fach wählen</v>
      </c>
      <c r="L27" s="40" t="str">
        <f>IF('Formular DE Entschädigungen'!$A$31='Definitionen Abrg'!$A$2,"FALSCH",IF('Formular DE Entschädigungen'!$A$31='Definitionen Abrg'!$A$3,'Definitionen Abrg'!C27,IF('Formular DE Entschädigungen'!$A$31='Definitionen Abrg'!$A$4,'Definitionen Abrg'!C58,IF('Formular DE Entschädigungen'!$A$31='Definitionen Abrg'!$A$5,'Definitionen Abrg'!C87,IF('Formular DE Entschädigungen'!$A$31='Definitionen Abrg'!$A$6,'Definitionen Abrg'!C117,IF('Formular DE Entschädigungen'!$A$31='Definitionen Abrg'!$A$7,'Definitionen Abrg'!C147,IF('Formular DE Entschädigungen'!$A$31='Definitionen Abrg'!$A$8,'Definitionen Abrg'!C177)))))))</f>
        <v>FALSCH</v>
      </c>
      <c r="M27" s="41" t="str">
        <f>IF('Formular DE Entschädigungen'!$A$31='Definitionen Abrg'!$A$2,"FALSCH",IF('Formular DE Entschädigungen'!$A$31='Definitionen Abrg'!$A$3,'Definitionen Abrg'!D27,IF('Formular DE Entschädigungen'!$A$31='Definitionen Abrg'!$A$4,'Definitionen Abrg'!D58,IF('Formular DE Entschädigungen'!$A$31='Definitionen Abrg'!$A$5,'Definitionen Abrg'!D87,IF('Formular DE Entschädigungen'!$A$31='Definitionen Abrg'!$A$6,'Definitionen Abrg'!D117,IF('Formular DE Entschädigungen'!$A$31='Definitionen Abrg'!$A$7,'Definitionen Abrg'!D147,IF('Formular DE Entschädigungen'!$A$31='Definitionen Abrg'!$A$8,'Definitionen Abrg'!D177)))))))</f>
        <v>FALSCH</v>
      </c>
      <c r="O27" s="39" t="str">
        <f>IF('Formular DE Entschädigungen'!$A$32='Definitionen Abrg'!$A$2,"Leer - Fach wählen",IF('Formular DE Entschädigungen'!$A$32='Definitionen Abrg'!$A$3,'Definitionen Abrg'!B27,IF('Formular DE Entschädigungen'!$A$32='Definitionen Abrg'!$A$4,'Definitionen Abrg'!B58,IF('Formular DE Entschädigungen'!$A$32='Definitionen Abrg'!$A$5,'Definitionen Abrg'!B87,IF('Formular DE Entschädigungen'!$A$32='Definitionen Abrg'!$A$6,'Definitionen Abrg'!B117,IF('Formular DE Entschädigungen'!$A$32='Definitionen Abrg'!$A$7,'Definitionen Abrg'!B147,IF('Formular DE Entschädigungen'!$A$32='Definitionen Abrg'!$A$8,'Definitionen Abrg'!B177)))))))</f>
        <v>Leer - Fach wählen</v>
      </c>
      <c r="P27" s="40" t="str">
        <f>IF('Formular DE Entschädigungen'!$A$32='Definitionen Abrg'!$A$2,"FALSCH",IF('Formular DE Entschädigungen'!$A$32='Definitionen Abrg'!$A$3,'Definitionen Abrg'!C27,IF('Formular DE Entschädigungen'!$A$32='Definitionen Abrg'!$A$4,'Definitionen Abrg'!C58,IF('Formular DE Entschädigungen'!$A$32='Definitionen Abrg'!$A$5,'Definitionen Abrg'!C87,IF('Formular DE Entschädigungen'!$A$32='Definitionen Abrg'!$A$6,'Definitionen Abrg'!C117,IF('Formular DE Entschädigungen'!$A$32='Definitionen Abrg'!$A$7,'Definitionen Abrg'!C147,IF('Formular DE Entschädigungen'!$A$32='Definitionen Abrg'!$A$8,'Definitionen Abrg'!C177)))))))</f>
        <v>FALSCH</v>
      </c>
      <c r="Q27" s="41" t="str">
        <f>IF('Formular DE Entschädigungen'!$A$32='Definitionen Abrg'!$A$2,"FALSCH",IF('Formular DE Entschädigungen'!$A$32='Definitionen Abrg'!$A$3,'Definitionen Abrg'!D27,IF('Formular DE Entschädigungen'!$A$32='Definitionen Abrg'!$A$4,'Definitionen Abrg'!D58,IF('Formular DE Entschädigungen'!$A$32='Definitionen Abrg'!$A$5,'Definitionen Abrg'!D87,IF('Formular DE Entschädigungen'!$A$32='Definitionen Abrg'!$A$6,'Definitionen Abrg'!D117,IF('Formular DE Entschädigungen'!$A$32='Definitionen Abrg'!$A$7,'Definitionen Abrg'!D147,IF('Formular DE Entschädigungen'!$A$32='Definitionen Abrg'!$A$8,'Definitionen Abrg'!D177)))))))</f>
        <v>FALSCH</v>
      </c>
      <c r="S27" s="39" t="str">
        <f>IF('Formular DE Entschädigungen'!$A$33='Definitionen Abrg'!$A$2,"Leer - Fach wählen",IF('Formular DE Entschädigungen'!$A$33='Definitionen Abrg'!$A$3,'Definitionen Abrg'!B27,IF('Formular DE Entschädigungen'!$A$33='Definitionen Abrg'!$A$4,'Definitionen Abrg'!B58,IF('Formular DE Entschädigungen'!$A$33='Definitionen Abrg'!$A$5,'Definitionen Abrg'!B87,IF('Formular DE Entschädigungen'!$A$33='Definitionen Abrg'!$A$6,'Definitionen Abrg'!B117,IF('Formular DE Entschädigungen'!$A$33='Definitionen Abrg'!$A$7,'Definitionen Abrg'!B147,IF('Formular DE Entschädigungen'!$A$33='Definitionen Abrg'!$A$8,'Definitionen Abrg'!B177)))))))</f>
        <v>Leer - Fach wählen</v>
      </c>
      <c r="T27" s="40" t="str">
        <f>IF('Formular DE Entschädigungen'!$A$33='Definitionen Abrg'!$A$2,"FALSCH",IF('Formular DE Entschädigungen'!$A$33='Definitionen Abrg'!$A$3,'Definitionen Abrg'!C27,IF('Formular DE Entschädigungen'!$A$33='Definitionen Abrg'!$A$4,'Definitionen Abrg'!C58,IF('Formular DE Entschädigungen'!$A$33='Definitionen Abrg'!$A$5,'Definitionen Abrg'!C87,IF('Formular DE Entschädigungen'!$A$33='Definitionen Abrg'!$A$6,'Definitionen Abrg'!C117,IF('Formular DE Entschädigungen'!$A$33='Definitionen Abrg'!$A$7,'Definitionen Abrg'!C147,IF('Formular DE Entschädigungen'!$A$33='Definitionen Abrg'!$A$8,'Definitionen Abrg'!C177)))))))</f>
        <v>FALSCH</v>
      </c>
      <c r="U27" s="41" t="str">
        <f>IF('Formular DE Entschädigungen'!$A$33='Definitionen Abrg'!$A$2,"FALSCH",IF('Formular DE Entschädigungen'!$A$33='Definitionen Abrg'!$A$3,'Definitionen Abrg'!D27,IF('Formular DE Entschädigungen'!$A$33='Definitionen Abrg'!$A$4,'Definitionen Abrg'!D58,IF('Formular DE Entschädigungen'!$A$33='Definitionen Abrg'!$A$5,'Definitionen Abrg'!D87,IF('Formular DE Entschädigungen'!$A$33='Definitionen Abrg'!$A$6,'Definitionen Abrg'!D117,IF('Formular DE Entschädigungen'!$A$33='Definitionen Abrg'!$A$7,'Definitionen Abrg'!D147,IF('Formular DE Entschädigungen'!$A$33='Definitionen Abrg'!$A$8,'Definitionen Abrg'!D177)))))))</f>
        <v>FALSCH</v>
      </c>
    </row>
    <row r="28" spans="1:21" ht="15" x14ac:dyDescent="0.25">
      <c r="A28" s="29"/>
      <c r="B28" s="15" t="s">
        <v>102</v>
      </c>
      <c r="C28" s="23"/>
      <c r="D28" s="24"/>
      <c r="G28" s="39" t="str">
        <f>IF('Formular DE Entschädigungen'!$A$30='Definitionen Abrg'!$A$2,"Leer - Fach wählen",IF('Formular DE Entschädigungen'!$A$30='Definitionen Abrg'!$A$3,'Definitionen Abrg'!B28,IF('Formular DE Entschädigungen'!$A$30='Definitionen Abrg'!$A$4,'Definitionen Abrg'!B59,IF('Formular DE Entschädigungen'!$A$30='Definitionen Abrg'!$A$5,'Definitionen Abrg'!B88,IF('Formular DE Entschädigungen'!$A$30='Definitionen Abrg'!$A$6,'Definitionen Abrg'!B118,IF('Formular DE Entschädigungen'!$A$30='Definitionen Abrg'!$A$7,'Definitionen Abrg'!B148,IF('Formular DE Entschädigungen'!$A$30='Definitionen Abrg'!$A$8,'Definitionen Abrg'!B178)))))))</f>
        <v>Leer - Fach wählen</v>
      </c>
      <c r="H28" s="40" t="b">
        <f>IF('Formular DE Entschädigungen'!$A$30='Definitionen Abrg'!$A$3,'Definitionen Abrg'!C28,IF('Formular DE Entschädigungen'!$A$30='Definitionen Abrg'!$A$4,'Definitionen Abrg'!C59,IF('Formular DE Entschädigungen'!$A$30='Definitionen Abrg'!$A$5,'Definitionen Abrg'!C88,IF('Formular DE Entschädigungen'!$A$30='Definitionen Abrg'!$A$6,'Definitionen Abrg'!C118,IF('Formular DE Entschädigungen'!$A$30='Definitionen Abrg'!$A$7,'Definitionen Abrg'!C148,IF('Formular DE Entschädigungen'!$A$30='Definitionen Abrg'!$A$8,'Definitionen Abrg'!C178))))))</f>
        <v>0</v>
      </c>
      <c r="I28" s="41" t="b">
        <f>IF('Formular DE Entschädigungen'!$A$30='Definitionen Abrg'!$A$3,'Definitionen Abrg'!D28,IF('Formular DE Entschädigungen'!$A$30='Definitionen Abrg'!$A$4,'Definitionen Abrg'!D59,IF('Formular DE Entschädigungen'!$A$30='Definitionen Abrg'!$A$5,'Definitionen Abrg'!D88,IF('Formular DE Entschädigungen'!$A$30='Definitionen Abrg'!$A$6,'Definitionen Abrg'!D118,IF('Formular DE Entschädigungen'!$A$30='Definitionen Abrg'!$A$7,'Definitionen Abrg'!D148,IF('Formular DE Entschädigungen'!$A$30='Definitionen Abrg'!$A$8,'Definitionen Abrg'!D178))))))</f>
        <v>0</v>
      </c>
      <c r="K28" s="39" t="str">
        <f>IF('Formular DE Entschädigungen'!$A$31='Definitionen Abrg'!$A$2,"Leer - Fach wählen",IF('Formular DE Entschädigungen'!$A$31='Definitionen Abrg'!$A$3,'Definitionen Abrg'!B28,IF('Formular DE Entschädigungen'!$A$31='Definitionen Abrg'!$A$4,'Definitionen Abrg'!B59,IF('Formular DE Entschädigungen'!$A$31='Definitionen Abrg'!$A$5,'Definitionen Abrg'!B88,IF('Formular DE Entschädigungen'!$A$31='Definitionen Abrg'!$A$6,'Definitionen Abrg'!B118,IF('Formular DE Entschädigungen'!$A$31='Definitionen Abrg'!$A$7,'Definitionen Abrg'!B148,IF('Formular DE Entschädigungen'!$A$31='Definitionen Abrg'!$A$8,'Definitionen Abrg'!B178)))))))</f>
        <v>Leer - Fach wählen</v>
      </c>
      <c r="L28" s="40" t="str">
        <f>IF('Formular DE Entschädigungen'!$A$31='Definitionen Abrg'!$A$2,"FALSCH",IF('Formular DE Entschädigungen'!$A$31='Definitionen Abrg'!$A$3,'Definitionen Abrg'!C28,IF('Formular DE Entschädigungen'!$A$31='Definitionen Abrg'!$A$4,'Definitionen Abrg'!C59,IF('Formular DE Entschädigungen'!$A$31='Definitionen Abrg'!$A$5,'Definitionen Abrg'!C88,IF('Formular DE Entschädigungen'!$A$31='Definitionen Abrg'!$A$6,'Definitionen Abrg'!C118,IF('Formular DE Entschädigungen'!$A$31='Definitionen Abrg'!$A$7,'Definitionen Abrg'!C148,IF('Formular DE Entschädigungen'!$A$31='Definitionen Abrg'!$A$8,'Definitionen Abrg'!C178)))))))</f>
        <v>FALSCH</v>
      </c>
      <c r="M28" s="41" t="str">
        <f>IF('Formular DE Entschädigungen'!$A$31='Definitionen Abrg'!$A$2,"FALSCH",IF('Formular DE Entschädigungen'!$A$31='Definitionen Abrg'!$A$3,'Definitionen Abrg'!D28,IF('Formular DE Entschädigungen'!$A$31='Definitionen Abrg'!$A$4,'Definitionen Abrg'!D59,IF('Formular DE Entschädigungen'!$A$31='Definitionen Abrg'!$A$5,'Definitionen Abrg'!D88,IF('Formular DE Entschädigungen'!$A$31='Definitionen Abrg'!$A$6,'Definitionen Abrg'!D118,IF('Formular DE Entschädigungen'!$A$31='Definitionen Abrg'!$A$7,'Definitionen Abrg'!D148,IF('Formular DE Entschädigungen'!$A$31='Definitionen Abrg'!$A$8,'Definitionen Abrg'!D178)))))))</f>
        <v>FALSCH</v>
      </c>
      <c r="O28" s="39" t="str">
        <f>IF('Formular DE Entschädigungen'!$A$32='Definitionen Abrg'!$A$2,"Leer - Fach wählen",IF('Formular DE Entschädigungen'!$A$32='Definitionen Abrg'!$A$3,'Definitionen Abrg'!B28,IF('Formular DE Entschädigungen'!$A$32='Definitionen Abrg'!$A$4,'Definitionen Abrg'!B59,IF('Formular DE Entschädigungen'!$A$32='Definitionen Abrg'!$A$5,'Definitionen Abrg'!B88,IF('Formular DE Entschädigungen'!$A$32='Definitionen Abrg'!$A$6,'Definitionen Abrg'!B118,IF('Formular DE Entschädigungen'!$A$32='Definitionen Abrg'!$A$7,'Definitionen Abrg'!B148,IF('Formular DE Entschädigungen'!$A$32='Definitionen Abrg'!$A$8,'Definitionen Abrg'!B178)))))))</f>
        <v>Leer - Fach wählen</v>
      </c>
      <c r="P28" s="40" t="str">
        <f>IF('Formular DE Entschädigungen'!$A$32='Definitionen Abrg'!$A$2,"FALSCH",IF('Formular DE Entschädigungen'!$A$32='Definitionen Abrg'!$A$3,'Definitionen Abrg'!C28,IF('Formular DE Entschädigungen'!$A$32='Definitionen Abrg'!$A$4,'Definitionen Abrg'!C59,IF('Formular DE Entschädigungen'!$A$32='Definitionen Abrg'!$A$5,'Definitionen Abrg'!C88,IF('Formular DE Entschädigungen'!$A$32='Definitionen Abrg'!$A$6,'Definitionen Abrg'!C118,IF('Formular DE Entschädigungen'!$A$32='Definitionen Abrg'!$A$7,'Definitionen Abrg'!C148,IF('Formular DE Entschädigungen'!$A$32='Definitionen Abrg'!$A$8,'Definitionen Abrg'!C178)))))))</f>
        <v>FALSCH</v>
      </c>
      <c r="Q28" s="41" t="str">
        <f>IF('Formular DE Entschädigungen'!$A$32='Definitionen Abrg'!$A$2,"FALSCH",IF('Formular DE Entschädigungen'!$A$32='Definitionen Abrg'!$A$3,'Definitionen Abrg'!D28,IF('Formular DE Entschädigungen'!$A$32='Definitionen Abrg'!$A$4,'Definitionen Abrg'!D59,IF('Formular DE Entschädigungen'!$A$32='Definitionen Abrg'!$A$5,'Definitionen Abrg'!D88,IF('Formular DE Entschädigungen'!$A$32='Definitionen Abrg'!$A$6,'Definitionen Abrg'!D118,IF('Formular DE Entschädigungen'!$A$32='Definitionen Abrg'!$A$7,'Definitionen Abrg'!D148,IF('Formular DE Entschädigungen'!$A$32='Definitionen Abrg'!$A$8,'Definitionen Abrg'!D178)))))))</f>
        <v>FALSCH</v>
      </c>
      <c r="S28" s="39" t="str">
        <f>IF('Formular DE Entschädigungen'!$A$33='Definitionen Abrg'!$A$2,"Leer - Fach wählen",IF('Formular DE Entschädigungen'!$A$33='Definitionen Abrg'!$A$3,'Definitionen Abrg'!B28,IF('Formular DE Entschädigungen'!$A$33='Definitionen Abrg'!$A$4,'Definitionen Abrg'!B59,IF('Formular DE Entschädigungen'!$A$33='Definitionen Abrg'!$A$5,'Definitionen Abrg'!B88,IF('Formular DE Entschädigungen'!$A$33='Definitionen Abrg'!$A$6,'Definitionen Abrg'!B118,IF('Formular DE Entschädigungen'!$A$33='Definitionen Abrg'!$A$7,'Definitionen Abrg'!B148,IF('Formular DE Entschädigungen'!$A$33='Definitionen Abrg'!$A$8,'Definitionen Abrg'!B178)))))))</f>
        <v>Leer - Fach wählen</v>
      </c>
      <c r="T28" s="40" t="str">
        <f>IF('Formular DE Entschädigungen'!$A$33='Definitionen Abrg'!$A$2,"FALSCH",IF('Formular DE Entschädigungen'!$A$33='Definitionen Abrg'!$A$3,'Definitionen Abrg'!C28,IF('Formular DE Entschädigungen'!$A$33='Definitionen Abrg'!$A$4,'Definitionen Abrg'!C59,IF('Formular DE Entschädigungen'!$A$33='Definitionen Abrg'!$A$5,'Definitionen Abrg'!C88,IF('Formular DE Entschädigungen'!$A$33='Definitionen Abrg'!$A$6,'Definitionen Abrg'!C118,IF('Formular DE Entschädigungen'!$A$33='Definitionen Abrg'!$A$7,'Definitionen Abrg'!C148,IF('Formular DE Entschädigungen'!$A$33='Definitionen Abrg'!$A$8,'Definitionen Abrg'!C178)))))))</f>
        <v>FALSCH</v>
      </c>
      <c r="U28" s="41" t="str">
        <f>IF('Formular DE Entschädigungen'!$A$33='Definitionen Abrg'!$A$2,"FALSCH",IF('Formular DE Entschädigungen'!$A$33='Definitionen Abrg'!$A$3,'Definitionen Abrg'!D28,IF('Formular DE Entschädigungen'!$A$33='Definitionen Abrg'!$A$4,'Definitionen Abrg'!D59,IF('Formular DE Entschädigungen'!$A$33='Definitionen Abrg'!$A$5,'Definitionen Abrg'!D88,IF('Formular DE Entschädigungen'!$A$33='Definitionen Abrg'!$A$6,'Definitionen Abrg'!D118,IF('Formular DE Entschädigungen'!$A$33='Definitionen Abrg'!$A$7,'Definitionen Abrg'!D148,IF('Formular DE Entschädigungen'!$A$33='Definitionen Abrg'!$A$8,'Definitionen Abrg'!D178)))))))</f>
        <v>FALSCH</v>
      </c>
    </row>
    <row r="29" spans="1:21" ht="14.25" x14ac:dyDescent="0.2">
      <c r="A29" s="25"/>
      <c r="B29" s="15" t="s">
        <v>102</v>
      </c>
      <c r="C29" s="23"/>
      <c r="D29" s="24"/>
      <c r="G29" s="39" t="str">
        <f>IF('Formular DE Entschädigungen'!$A$30='Definitionen Abrg'!$A$2,"Leer - Fach wählen",IF('Formular DE Entschädigungen'!$A$30='Definitionen Abrg'!$A$3,'Definitionen Abrg'!B29,IF('Formular DE Entschädigungen'!$A$30='Definitionen Abrg'!$A$4,'Definitionen Abrg'!B60,IF('Formular DE Entschädigungen'!$A$30='Definitionen Abrg'!$A$5,'Definitionen Abrg'!B89,IF('Formular DE Entschädigungen'!$A$30='Definitionen Abrg'!$A$6,'Definitionen Abrg'!B119,IF('Formular DE Entschädigungen'!$A$30='Definitionen Abrg'!$A$7,'Definitionen Abrg'!B149,IF('Formular DE Entschädigungen'!$A$30='Definitionen Abrg'!$A$8,'Definitionen Abrg'!B179)))))))</f>
        <v>Leer - Fach wählen</v>
      </c>
      <c r="H29" s="40" t="b">
        <f>IF('Formular DE Entschädigungen'!$A$30='Definitionen Abrg'!$A$3,'Definitionen Abrg'!C29,IF('Formular DE Entschädigungen'!$A$30='Definitionen Abrg'!$A$4,'Definitionen Abrg'!C60,IF('Formular DE Entschädigungen'!$A$30='Definitionen Abrg'!$A$5,'Definitionen Abrg'!C89,IF('Formular DE Entschädigungen'!$A$30='Definitionen Abrg'!$A$6,'Definitionen Abrg'!C119,IF('Formular DE Entschädigungen'!$A$30='Definitionen Abrg'!$A$7,'Definitionen Abrg'!C149,IF('Formular DE Entschädigungen'!$A$30='Definitionen Abrg'!$A$8,'Definitionen Abrg'!C179))))))</f>
        <v>0</v>
      </c>
      <c r="I29" s="41" t="b">
        <f>IF('Formular DE Entschädigungen'!$A$30='Definitionen Abrg'!$A$3,'Definitionen Abrg'!D29,IF('Formular DE Entschädigungen'!$A$30='Definitionen Abrg'!$A$4,'Definitionen Abrg'!D60,IF('Formular DE Entschädigungen'!$A$30='Definitionen Abrg'!$A$5,'Definitionen Abrg'!D89,IF('Formular DE Entschädigungen'!$A$30='Definitionen Abrg'!$A$6,'Definitionen Abrg'!D119,IF('Formular DE Entschädigungen'!$A$30='Definitionen Abrg'!$A$7,'Definitionen Abrg'!D149,IF('Formular DE Entschädigungen'!$A$30='Definitionen Abrg'!$A$8,'Definitionen Abrg'!D179))))))</f>
        <v>0</v>
      </c>
      <c r="K29" s="39" t="str">
        <f>IF('Formular DE Entschädigungen'!$A$31='Definitionen Abrg'!$A$2,"Leer - Fach wählen",IF('Formular DE Entschädigungen'!$A$31='Definitionen Abrg'!$A$3,'Definitionen Abrg'!B29,IF('Formular DE Entschädigungen'!$A$31='Definitionen Abrg'!$A$4,'Definitionen Abrg'!B60,IF('Formular DE Entschädigungen'!$A$31='Definitionen Abrg'!$A$5,'Definitionen Abrg'!B89,IF('Formular DE Entschädigungen'!$A$31='Definitionen Abrg'!$A$6,'Definitionen Abrg'!B119,IF('Formular DE Entschädigungen'!$A$31='Definitionen Abrg'!$A$7,'Definitionen Abrg'!B149,IF('Formular DE Entschädigungen'!$A$31='Definitionen Abrg'!$A$8,'Definitionen Abrg'!B179)))))))</f>
        <v>Leer - Fach wählen</v>
      </c>
      <c r="L29" s="40" t="str">
        <f>IF('Formular DE Entschädigungen'!$A$31='Definitionen Abrg'!$A$2,"FALSCH",IF('Formular DE Entschädigungen'!$A$31='Definitionen Abrg'!$A$3,'Definitionen Abrg'!C29,IF('Formular DE Entschädigungen'!$A$31='Definitionen Abrg'!$A$4,'Definitionen Abrg'!C60,IF('Formular DE Entschädigungen'!$A$31='Definitionen Abrg'!$A$5,'Definitionen Abrg'!C89,IF('Formular DE Entschädigungen'!$A$31='Definitionen Abrg'!$A$6,'Definitionen Abrg'!C119,IF('Formular DE Entschädigungen'!$A$31='Definitionen Abrg'!$A$7,'Definitionen Abrg'!C149,IF('Formular DE Entschädigungen'!$A$31='Definitionen Abrg'!$A$8,'Definitionen Abrg'!C179)))))))</f>
        <v>FALSCH</v>
      </c>
      <c r="M29" s="41" t="str">
        <f>IF('Formular DE Entschädigungen'!$A$31='Definitionen Abrg'!$A$2,"FALSCH",IF('Formular DE Entschädigungen'!$A$31='Definitionen Abrg'!$A$3,'Definitionen Abrg'!D29,IF('Formular DE Entschädigungen'!$A$31='Definitionen Abrg'!$A$4,'Definitionen Abrg'!D60,IF('Formular DE Entschädigungen'!$A$31='Definitionen Abrg'!$A$5,'Definitionen Abrg'!D89,IF('Formular DE Entschädigungen'!$A$31='Definitionen Abrg'!$A$6,'Definitionen Abrg'!D119,IF('Formular DE Entschädigungen'!$A$31='Definitionen Abrg'!$A$7,'Definitionen Abrg'!D149,IF('Formular DE Entschädigungen'!$A$31='Definitionen Abrg'!$A$8,'Definitionen Abrg'!D179)))))))</f>
        <v>FALSCH</v>
      </c>
      <c r="O29" s="39" t="str">
        <f>IF('Formular DE Entschädigungen'!$A$32='Definitionen Abrg'!$A$2,"Leer - Fach wählen",IF('Formular DE Entschädigungen'!$A$32='Definitionen Abrg'!$A$3,'Definitionen Abrg'!B29,IF('Formular DE Entschädigungen'!$A$32='Definitionen Abrg'!$A$4,'Definitionen Abrg'!B60,IF('Formular DE Entschädigungen'!$A$32='Definitionen Abrg'!$A$5,'Definitionen Abrg'!B89,IF('Formular DE Entschädigungen'!$A$32='Definitionen Abrg'!$A$6,'Definitionen Abrg'!B119,IF('Formular DE Entschädigungen'!$A$32='Definitionen Abrg'!$A$7,'Definitionen Abrg'!B149,IF('Formular DE Entschädigungen'!$A$32='Definitionen Abrg'!$A$8,'Definitionen Abrg'!B179)))))))</f>
        <v>Leer - Fach wählen</v>
      </c>
      <c r="P29" s="40" t="str">
        <f>IF('Formular DE Entschädigungen'!$A$32='Definitionen Abrg'!$A$2,"FALSCH",IF('Formular DE Entschädigungen'!$A$32='Definitionen Abrg'!$A$3,'Definitionen Abrg'!C29,IF('Formular DE Entschädigungen'!$A$32='Definitionen Abrg'!$A$4,'Definitionen Abrg'!C60,IF('Formular DE Entschädigungen'!$A$32='Definitionen Abrg'!$A$5,'Definitionen Abrg'!C89,IF('Formular DE Entschädigungen'!$A$32='Definitionen Abrg'!$A$6,'Definitionen Abrg'!C119,IF('Formular DE Entschädigungen'!$A$32='Definitionen Abrg'!$A$7,'Definitionen Abrg'!C149,IF('Formular DE Entschädigungen'!$A$32='Definitionen Abrg'!$A$8,'Definitionen Abrg'!C179)))))))</f>
        <v>FALSCH</v>
      </c>
      <c r="Q29" s="41" t="str">
        <f>IF('Formular DE Entschädigungen'!$A$32='Definitionen Abrg'!$A$2,"FALSCH",IF('Formular DE Entschädigungen'!$A$32='Definitionen Abrg'!$A$3,'Definitionen Abrg'!D29,IF('Formular DE Entschädigungen'!$A$32='Definitionen Abrg'!$A$4,'Definitionen Abrg'!D60,IF('Formular DE Entschädigungen'!$A$32='Definitionen Abrg'!$A$5,'Definitionen Abrg'!D89,IF('Formular DE Entschädigungen'!$A$32='Definitionen Abrg'!$A$6,'Definitionen Abrg'!D119,IF('Formular DE Entschädigungen'!$A$32='Definitionen Abrg'!$A$7,'Definitionen Abrg'!D149,IF('Formular DE Entschädigungen'!$A$32='Definitionen Abrg'!$A$8,'Definitionen Abrg'!D179)))))))</f>
        <v>FALSCH</v>
      </c>
      <c r="S29" s="39" t="str">
        <f>IF('Formular DE Entschädigungen'!$A$33='Definitionen Abrg'!$A$2,"Leer - Fach wählen",IF('Formular DE Entschädigungen'!$A$33='Definitionen Abrg'!$A$3,'Definitionen Abrg'!B29,IF('Formular DE Entschädigungen'!$A$33='Definitionen Abrg'!$A$4,'Definitionen Abrg'!B60,IF('Formular DE Entschädigungen'!$A$33='Definitionen Abrg'!$A$5,'Definitionen Abrg'!B89,IF('Formular DE Entschädigungen'!$A$33='Definitionen Abrg'!$A$6,'Definitionen Abrg'!B119,IF('Formular DE Entschädigungen'!$A$33='Definitionen Abrg'!$A$7,'Definitionen Abrg'!B149,IF('Formular DE Entschädigungen'!$A$33='Definitionen Abrg'!$A$8,'Definitionen Abrg'!B179)))))))</f>
        <v>Leer - Fach wählen</v>
      </c>
      <c r="T29" s="40" t="str">
        <f>IF('Formular DE Entschädigungen'!$A$33='Definitionen Abrg'!$A$2,"FALSCH",IF('Formular DE Entschädigungen'!$A$33='Definitionen Abrg'!$A$3,'Definitionen Abrg'!C29,IF('Formular DE Entschädigungen'!$A$33='Definitionen Abrg'!$A$4,'Definitionen Abrg'!C60,IF('Formular DE Entschädigungen'!$A$33='Definitionen Abrg'!$A$5,'Definitionen Abrg'!C89,IF('Formular DE Entschädigungen'!$A$33='Definitionen Abrg'!$A$6,'Definitionen Abrg'!C119,IF('Formular DE Entschädigungen'!$A$33='Definitionen Abrg'!$A$7,'Definitionen Abrg'!C149,IF('Formular DE Entschädigungen'!$A$33='Definitionen Abrg'!$A$8,'Definitionen Abrg'!C179)))))))</f>
        <v>FALSCH</v>
      </c>
      <c r="U29" s="41" t="str">
        <f>IF('Formular DE Entschädigungen'!$A$33='Definitionen Abrg'!$A$2,"FALSCH",IF('Formular DE Entschädigungen'!$A$33='Definitionen Abrg'!$A$3,'Definitionen Abrg'!D29,IF('Formular DE Entschädigungen'!$A$33='Definitionen Abrg'!$A$4,'Definitionen Abrg'!D60,IF('Formular DE Entschädigungen'!$A$33='Definitionen Abrg'!$A$5,'Definitionen Abrg'!D89,IF('Formular DE Entschädigungen'!$A$33='Definitionen Abrg'!$A$6,'Definitionen Abrg'!D119,IF('Formular DE Entschädigungen'!$A$33='Definitionen Abrg'!$A$7,'Definitionen Abrg'!D149,IF('Formular DE Entschädigungen'!$A$33='Definitionen Abrg'!$A$8,'Definitionen Abrg'!D179)))))))</f>
        <v>FALSCH</v>
      </c>
    </row>
    <row r="30" spans="1:21" ht="14.25" x14ac:dyDescent="0.2">
      <c r="A30" s="25"/>
      <c r="B30" s="15" t="s">
        <v>102</v>
      </c>
      <c r="C30" s="23"/>
      <c r="D30" s="24"/>
      <c r="G30" s="39" t="str">
        <f>IF('Formular DE Entschädigungen'!$A$30='Definitionen Abrg'!$A$2,"Leer - Fach wählen",IF('Formular DE Entschädigungen'!$A$30='Definitionen Abrg'!$A$3,'Definitionen Abrg'!B30,IF('Formular DE Entschädigungen'!$A$30='Definitionen Abrg'!$A$4,'Definitionen Abrg'!B61,IF('Formular DE Entschädigungen'!$A$30='Definitionen Abrg'!$A$5,'Definitionen Abrg'!B90,IF('Formular DE Entschädigungen'!$A$30='Definitionen Abrg'!$A$6,'Definitionen Abrg'!B120,IF('Formular DE Entschädigungen'!$A$30='Definitionen Abrg'!$A$7,'Definitionen Abrg'!B150,IF('Formular DE Entschädigungen'!$A$30='Definitionen Abrg'!$A$8,'Definitionen Abrg'!B180)))))))</f>
        <v>Leer - Fach wählen</v>
      </c>
      <c r="H30" s="40" t="b">
        <f>IF('Formular DE Entschädigungen'!$A$30='Definitionen Abrg'!$A$3,'Definitionen Abrg'!C30,IF('Formular DE Entschädigungen'!$A$30='Definitionen Abrg'!$A$4,'Definitionen Abrg'!C61,IF('Formular DE Entschädigungen'!$A$30='Definitionen Abrg'!$A$5,'Definitionen Abrg'!C90,IF('Formular DE Entschädigungen'!$A$30='Definitionen Abrg'!$A$6,'Definitionen Abrg'!C120,IF('Formular DE Entschädigungen'!$A$30='Definitionen Abrg'!$A$7,'Definitionen Abrg'!C150,IF('Formular DE Entschädigungen'!$A$30='Definitionen Abrg'!$A$8,'Definitionen Abrg'!C180))))))</f>
        <v>0</v>
      </c>
      <c r="I30" s="41" t="b">
        <f>IF('Formular DE Entschädigungen'!$A$30='Definitionen Abrg'!$A$3,'Definitionen Abrg'!D30,IF('Formular DE Entschädigungen'!$A$30='Definitionen Abrg'!$A$4,'Definitionen Abrg'!D61,IF('Formular DE Entschädigungen'!$A$30='Definitionen Abrg'!$A$5,'Definitionen Abrg'!D90,IF('Formular DE Entschädigungen'!$A$30='Definitionen Abrg'!$A$6,'Definitionen Abrg'!D120,IF('Formular DE Entschädigungen'!$A$30='Definitionen Abrg'!$A$7,'Definitionen Abrg'!D150,IF('Formular DE Entschädigungen'!$A$30='Definitionen Abrg'!$A$8,'Definitionen Abrg'!D180))))))</f>
        <v>0</v>
      </c>
      <c r="K30" s="39" t="str">
        <f>IF('Formular DE Entschädigungen'!$A$31='Definitionen Abrg'!$A$2,"Leer - Fach wählen",IF('Formular DE Entschädigungen'!$A$31='Definitionen Abrg'!$A$3,'Definitionen Abrg'!B30,IF('Formular DE Entschädigungen'!$A$31='Definitionen Abrg'!$A$4,'Definitionen Abrg'!B61,IF('Formular DE Entschädigungen'!$A$31='Definitionen Abrg'!$A$5,'Definitionen Abrg'!B90,IF('Formular DE Entschädigungen'!$A$31='Definitionen Abrg'!$A$6,'Definitionen Abrg'!B120,IF('Formular DE Entschädigungen'!$A$31='Definitionen Abrg'!$A$7,'Definitionen Abrg'!B150,IF('Formular DE Entschädigungen'!$A$31='Definitionen Abrg'!$A$8,'Definitionen Abrg'!B180)))))))</f>
        <v>Leer - Fach wählen</v>
      </c>
      <c r="L30" s="40" t="str">
        <f>IF('Formular DE Entschädigungen'!$A$31='Definitionen Abrg'!$A$2,"FALSCH",IF('Formular DE Entschädigungen'!$A$31='Definitionen Abrg'!$A$3,'Definitionen Abrg'!C30,IF('Formular DE Entschädigungen'!$A$31='Definitionen Abrg'!$A$4,'Definitionen Abrg'!C61,IF('Formular DE Entschädigungen'!$A$31='Definitionen Abrg'!$A$5,'Definitionen Abrg'!C90,IF('Formular DE Entschädigungen'!$A$31='Definitionen Abrg'!$A$6,'Definitionen Abrg'!C120,IF('Formular DE Entschädigungen'!$A$31='Definitionen Abrg'!$A$7,'Definitionen Abrg'!C150,IF('Formular DE Entschädigungen'!$A$31='Definitionen Abrg'!$A$8,'Definitionen Abrg'!C180)))))))</f>
        <v>FALSCH</v>
      </c>
      <c r="M30" s="41" t="str">
        <f>IF('Formular DE Entschädigungen'!$A$31='Definitionen Abrg'!$A$2,"FALSCH",IF('Formular DE Entschädigungen'!$A$31='Definitionen Abrg'!$A$3,'Definitionen Abrg'!D30,IF('Formular DE Entschädigungen'!$A$31='Definitionen Abrg'!$A$4,'Definitionen Abrg'!D61,IF('Formular DE Entschädigungen'!$A$31='Definitionen Abrg'!$A$5,'Definitionen Abrg'!D90,IF('Formular DE Entschädigungen'!$A$31='Definitionen Abrg'!$A$6,'Definitionen Abrg'!D120,IF('Formular DE Entschädigungen'!$A$31='Definitionen Abrg'!$A$7,'Definitionen Abrg'!D150,IF('Formular DE Entschädigungen'!$A$31='Definitionen Abrg'!$A$8,'Definitionen Abrg'!D180)))))))</f>
        <v>FALSCH</v>
      </c>
      <c r="O30" s="39" t="str">
        <f>IF('Formular DE Entschädigungen'!$A$32='Definitionen Abrg'!$A$2,"Leer - Fach wählen",IF('Formular DE Entschädigungen'!$A$32='Definitionen Abrg'!$A$3,'Definitionen Abrg'!B30,IF('Formular DE Entschädigungen'!$A$32='Definitionen Abrg'!$A$4,'Definitionen Abrg'!B61,IF('Formular DE Entschädigungen'!$A$32='Definitionen Abrg'!$A$5,'Definitionen Abrg'!B90,IF('Formular DE Entschädigungen'!$A$32='Definitionen Abrg'!$A$6,'Definitionen Abrg'!B120,IF('Formular DE Entschädigungen'!$A$32='Definitionen Abrg'!$A$7,'Definitionen Abrg'!B150,IF('Formular DE Entschädigungen'!$A$32='Definitionen Abrg'!$A$8,'Definitionen Abrg'!B180)))))))</f>
        <v>Leer - Fach wählen</v>
      </c>
      <c r="P30" s="40" t="str">
        <f>IF('Formular DE Entschädigungen'!$A$32='Definitionen Abrg'!$A$2,"FALSCH",IF('Formular DE Entschädigungen'!$A$32='Definitionen Abrg'!$A$3,'Definitionen Abrg'!C30,IF('Formular DE Entschädigungen'!$A$32='Definitionen Abrg'!$A$4,'Definitionen Abrg'!C61,IF('Formular DE Entschädigungen'!$A$32='Definitionen Abrg'!$A$5,'Definitionen Abrg'!C90,IF('Formular DE Entschädigungen'!$A$32='Definitionen Abrg'!$A$6,'Definitionen Abrg'!C120,IF('Formular DE Entschädigungen'!$A$32='Definitionen Abrg'!$A$7,'Definitionen Abrg'!C150,IF('Formular DE Entschädigungen'!$A$32='Definitionen Abrg'!$A$8,'Definitionen Abrg'!C180)))))))</f>
        <v>FALSCH</v>
      </c>
      <c r="Q30" s="41" t="str">
        <f>IF('Formular DE Entschädigungen'!$A$32='Definitionen Abrg'!$A$2,"FALSCH",IF('Formular DE Entschädigungen'!$A$32='Definitionen Abrg'!$A$3,'Definitionen Abrg'!D30,IF('Formular DE Entschädigungen'!$A$32='Definitionen Abrg'!$A$4,'Definitionen Abrg'!D61,IF('Formular DE Entschädigungen'!$A$32='Definitionen Abrg'!$A$5,'Definitionen Abrg'!D90,IF('Formular DE Entschädigungen'!$A$32='Definitionen Abrg'!$A$6,'Definitionen Abrg'!D120,IF('Formular DE Entschädigungen'!$A$32='Definitionen Abrg'!$A$7,'Definitionen Abrg'!D150,IF('Formular DE Entschädigungen'!$A$32='Definitionen Abrg'!$A$8,'Definitionen Abrg'!D180)))))))</f>
        <v>FALSCH</v>
      </c>
      <c r="S30" s="39" t="str">
        <f>IF('Formular DE Entschädigungen'!$A$33='Definitionen Abrg'!$A$2,"Leer - Fach wählen",IF('Formular DE Entschädigungen'!$A$33='Definitionen Abrg'!$A$3,'Definitionen Abrg'!B30,IF('Formular DE Entschädigungen'!$A$33='Definitionen Abrg'!$A$4,'Definitionen Abrg'!B61,IF('Formular DE Entschädigungen'!$A$33='Definitionen Abrg'!$A$5,'Definitionen Abrg'!B90,IF('Formular DE Entschädigungen'!$A$33='Definitionen Abrg'!$A$6,'Definitionen Abrg'!B120,IF('Formular DE Entschädigungen'!$A$33='Definitionen Abrg'!$A$7,'Definitionen Abrg'!B150,IF('Formular DE Entschädigungen'!$A$33='Definitionen Abrg'!$A$8,'Definitionen Abrg'!B180)))))))</f>
        <v>Leer - Fach wählen</v>
      </c>
      <c r="T30" s="40" t="str">
        <f>IF('Formular DE Entschädigungen'!$A$33='Definitionen Abrg'!$A$2,"FALSCH",IF('Formular DE Entschädigungen'!$A$33='Definitionen Abrg'!$A$3,'Definitionen Abrg'!C30,IF('Formular DE Entschädigungen'!$A$33='Definitionen Abrg'!$A$4,'Definitionen Abrg'!C61,IF('Formular DE Entschädigungen'!$A$33='Definitionen Abrg'!$A$5,'Definitionen Abrg'!C90,IF('Formular DE Entschädigungen'!$A$33='Definitionen Abrg'!$A$6,'Definitionen Abrg'!C120,IF('Formular DE Entschädigungen'!$A$33='Definitionen Abrg'!$A$7,'Definitionen Abrg'!C150,IF('Formular DE Entschädigungen'!$A$33='Definitionen Abrg'!$A$8,'Definitionen Abrg'!C180)))))))</f>
        <v>FALSCH</v>
      </c>
      <c r="U30" s="41" t="str">
        <f>IF('Formular DE Entschädigungen'!$A$33='Definitionen Abrg'!$A$2,"FALSCH",IF('Formular DE Entschädigungen'!$A$33='Definitionen Abrg'!$A$3,'Definitionen Abrg'!D30,IF('Formular DE Entschädigungen'!$A$33='Definitionen Abrg'!$A$4,'Definitionen Abrg'!D61,IF('Formular DE Entschädigungen'!$A$33='Definitionen Abrg'!$A$5,'Definitionen Abrg'!D90,IF('Formular DE Entschädigungen'!$A$33='Definitionen Abrg'!$A$6,'Definitionen Abrg'!D120,IF('Formular DE Entschädigungen'!$A$33='Definitionen Abrg'!$A$7,'Definitionen Abrg'!D150,IF('Formular DE Entschädigungen'!$A$33='Definitionen Abrg'!$A$8,'Definitionen Abrg'!D180)))))))</f>
        <v>FALSCH</v>
      </c>
    </row>
    <row r="31" spans="1:21" ht="14.25" x14ac:dyDescent="0.2">
      <c r="A31" s="25"/>
      <c r="B31" s="15" t="s">
        <v>102</v>
      </c>
      <c r="C31" s="23"/>
      <c r="D31" s="24"/>
      <c r="G31" s="39" t="str">
        <f>IF('Formular DE Entschädigungen'!$A$30='Definitionen Abrg'!$A$2,"Leer - Fach wählen",IF('Formular DE Entschädigungen'!$A$30='Definitionen Abrg'!$A$3,'Definitionen Abrg'!B31,IF('Formular DE Entschädigungen'!$A$30='Definitionen Abrg'!$A$4,'Definitionen Abrg'!B62,IF('Formular DE Entschädigungen'!$A$30='Definitionen Abrg'!$A$5,'Definitionen Abrg'!B91,IF('Formular DE Entschädigungen'!$A$30='Definitionen Abrg'!$A$6,'Definitionen Abrg'!B121,IF('Formular DE Entschädigungen'!$A$30='Definitionen Abrg'!$A$7,'Definitionen Abrg'!B151,IF('Formular DE Entschädigungen'!$A$30='Definitionen Abrg'!$A$8,'Definitionen Abrg'!B181)))))))</f>
        <v>Leer - Fach wählen</v>
      </c>
      <c r="H31" s="40" t="b">
        <f>IF('Formular DE Entschädigungen'!$A$30='Definitionen Abrg'!$A$3,'Definitionen Abrg'!C31,IF('Formular DE Entschädigungen'!$A$30='Definitionen Abrg'!$A$4,'Definitionen Abrg'!C62,IF('Formular DE Entschädigungen'!$A$30='Definitionen Abrg'!$A$5,'Definitionen Abrg'!C91,IF('Formular DE Entschädigungen'!$A$30='Definitionen Abrg'!$A$6,'Definitionen Abrg'!C121,IF('Formular DE Entschädigungen'!$A$30='Definitionen Abrg'!$A$7,'Definitionen Abrg'!C151,IF('Formular DE Entschädigungen'!$A$30='Definitionen Abrg'!$A$8,'Definitionen Abrg'!C181))))))</f>
        <v>0</v>
      </c>
      <c r="I31" s="41" t="b">
        <f>IF('Formular DE Entschädigungen'!$A$30='Definitionen Abrg'!$A$3,'Definitionen Abrg'!D31,IF('Formular DE Entschädigungen'!$A$30='Definitionen Abrg'!$A$4,'Definitionen Abrg'!D62,IF('Formular DE Entschädigungen'!$A$30='Definitionen Abrg'!$A$5,'Definitionen Abrg'!D91,IF('Formular DE Entschädigungen'!$A$30='Definitionen Abrg'!$A$6,'Definitionen Abrg'!D121,IF('Formular DE Entschädigungen'!$A$30='Definitionen Abrg'!$A$7,'Definitionen Abrg'!D151,IF('Formular DE Entschädigungen'!$A$30='Definitionen Abrg'!$A$8,'Definitionen Abrg'!D181))))))</f>
        <v>0</v>
      </c>
      <c r="K31" s="39" t="str">
        <f>IF('Formular DE Entschädigungen'!$A$31='Definitionen Abrg'!$A$2,"Leer - Fach wählen",IF('Formular DE Entschädigungen'!$A$31='Definitionen Abrg'!$A$3,'Definitionen Abrg'!B31,IF('Formular DE Entschädigungen'!$A$31='Definitionen Abrg'!$A$4,'Definitionen Abrg'!B62,IF('Formular DE Entschädigungen'!$A$31='Definitionen Abrg'!$A$5,'Definitionen Abrg'!B91,IF('Formular DE Entschädigungen'!$A$31='Definitionen Abrg'!$A$6,'Definitionen Abrg'!B121,IF('Formular DE Entschädigungen'!$A$31='Definitionen Abrg'!$A$7,'Definitionen Abrg'!B151,IF('Formular DE Entschädigungen'!$A$31='Definitionen Abrg'!$A$8,'Definitionen Abrg'!B181)))))))</f>
        <v>Leer - Fach wählen</v>
      </c>
      <c r="L31" s="40" t="str">
        <f>IF('Formular DE Entschädigungen'!$A$31='Definitionen Abrg'!$A$2,"FALSCH",IF('Formular DE Entschädigungen'!$A$31='Definitionen Abrg'!$A$3,'Definitionen Abrg'!C31,IF('Formular DE Entschädigungen'!$A$31='Definitionen Abrg'!$A$4,'Definitionen Abrg'!C62,IF('Formular DE Entschädigungen'!$A$31='Definitionen Abrg'!$A$5,'Definitionen Abrg'!C91,IF('Formular DE Entschädigungen'!$A$31='Definitionen Abrg'!$A$6,'Definitionen Abrg'!C121,IF('Formular DE Entschädigungen'!$A$31='Definitionen Abrg'!$A$7,'Definitionen Abrg'!C151,IF('Formular DE Entschädigungen'!$A$31='Definitionen Abrg'!$A$8,'Definitionen Abrg'!C181)))))))</f>
        <v>FALSCH</v>
      </c>
      <c r="M31" s="41" t="str">
        <f>IF('Formular DE Entschädigungen'!$A$31='Definitionen Abrg'!$A$2,"FALSCH",IF('Formular DE Entschädigungen'!$A$31='Definitionen Abrg'!$A$3,'Definitionen Abrg'!D31,IF('Formular DE Entschädigungen'!$A$31='Definitionen Abrg'!$A$4,'Definitionen Abrg'!D62,IF('Formular DE Entschädigungen'!$A$31='Definitionen Abrg'!$A$5,'Definitionen Abrg'!D91,IF('Formular DE Entschädigungen'!$A$31='Definitionen Abrg'!$A$6,'Definitionen Abrg'!D121,IF('Formular DE Entschädigungen'!$A$31='Definitionen Abrg'!$A$7,'Definitionen Abrg'!D151,IF('Formular DE Entschädigungen'!$A$31='Definitionen Abrg'!$A$8,'Definitionen Abrg'!D181)))))))</f>
        <v>FALSCH</v>
      </c>
      <c r="O31" s="39" t="str">
        <f>IF('Formular DE Entschädigungen'!$A$32='Definitionen Abrg'!$A$2,"Leer - Fach wählen",IF('Formular DE Entschädigungen'!$A$32='Definitionen Abrg'!$A$3,'Definitionen Abrg'!B31,IF('Formular DE Entschädigungen'!$A$32='Definitionen Abrg'!$A$4,'Definitionen Abrg'!B62,IF('Formular DE Entschädigungen'!$A$32='Definitionen Abrg'!$A$5,'Definitionen Abrg'!B91,IF('Formular DE Entschädigungen'!$A$32='Definitionen Abrg'!$A$6,'Definitionen Abrg'!B121,IF('Formular DE Entschädigungen'!$A$32='Definitionen Abrg'!$A$7,'Definitionen Abrg'!B151,IF('Formular DE Entschädigungen'!$A$32='Definitionen Abrg'!$A$8,'Definitionen Abrg'!B181)))))))</f>
        <v>Leer - Fach wählen</v>
      </c>
      <c r="P31" s="40" t="str">
        <f>IF('Formular DE Entschädigungen'!$A$32='Definitionen Abrg'!$A$2,"FALSCH",IF('Formular DE Entschädigungen'!$A$32='Definitionen Abrg'!$A$3,'Definitionen Abrg'!C31,IF('Formular DE Entschädigungen'!$A$32='Definitionen Abrg'!$A$4,'Definitionen Abrg'!C62,IF('Formular DE Entschädigungen'!$A$32='Definitionen Abrg'!$A$5,'Definitionen Abrg'!C91,IF('Formular DE Entschädigungen'!$A$32='Definitionen Abrg'!$A$6,'Definitionen Abrg'!C121,IF('Formular DE Entschädigungen'!$A$32='Definitionen Abrg'!$A$7,'Definitionen Abrg'!C151,IF('Formular DE Entschädigungen'!$A$32='Definitionen Abrg'!$A$8,'Definitionen Abrg'!C181)))))))</f>
        <v>FALSCH</v>
      </c>
      <c r="Q31" s="41" t="str">
        <f>IF('Formular DE Entschädigungen'!$A$32='Definitionen Abrg'!$A$2,"FALSCH",IF('Formular DE Entschädigungen'!$A$32='Definitionen Abrg'!$A$3,'Definitionen Abrg'!D31,IF('Formular DE Entschädigungen'!$A$32='Definitionen Abrg'!$A$4,'Definitionen Abrg'!D62,IF('Formular DE Entschädigungen'!$A$32='Definitionen Abrg'!$A$5,'Definitionen Abrg'!D91,IF('Formular DE Entschädigungen'!$A$32='Definitionen Abrg'!$A$6,'Definitionen Abrg'!D121,IF('Formular DE Entschädigungen'!$A$32='Definitionen Abrg'!$A$7,'Definitionen Abrg'!D151,IF('Formular DE Entschädigungen'!$A$32='Definitionen Abrg'!$A$8,'Definitionen Abrg'!D181)))))))</f>
        <v>FALSCH</v>
      </c>
      <c r="S31" s="39" t="str">
        <f>IF('Formular DE Entschädigungen'!$A$33='Definitionen Abrg'!$A$2,"Leer - Fach wählen",IF('Formular DE Entschädigungen'!$A$33='Definitionen Abrg'!$A$3,'Definitionen Abrg'!B31,IF('Formular DE Entschädigungen'!$A$33='Definitionen Abrg'!$A$4,'Definitionen Abrg'!B62,IF('Formular DE Entschädigungen'!$A$33='Definitionen Abrg'!$A$5,'Definitionen Abrg'!B91,IF('Formular DE Entschädigungen'!$A$33='Definitionen Abrg'!$A$6,'Definitionen Abrg'!B121,IF('Formular DE Entschädigungen'!$A$33='Definitionen Abrg'!$A$7,'Definitionen Abrg'!B151,IF('Formular DE Entschädigungen'!$A$33='Definitionen Abrg'!$A$8,'Definitionen Abrg'!B181)))))))</f>
        <v>Leer - Fach wählen</v>
      </c>
      <c r="T31" s="40" t="str">
        <f>IF('Formular DE Entschädigungen'!$A$33='Definitionen Abrg'!$A$2,"FALSCH",IF('Formular DE Entschädigungen'!$A$33='Definitionen Abrg'!$A$3,'Definitionen Abrg'!C31,IF('Formular DE Entschädigungen'!$A$33='Definitionen Abrg'!$A$4,'Definitionen Abrg'!C62,IF('Formular DE Entschädigungen'!$A$33='Definitionen Abrg'!$A$5,'Definitionen Abrg'!C91,IF('Formular DE Entschädigungen'!$A$33='Definitionen Abrg'!$A$6,'Definitionen Abrg'!C121,IF('Formular DE Entschädigungen'!$A$33='Definitionen Abrg'!$A$7,'Definitionen Abrg'!C151,IF('Formular DE Entschädigungen'!$A$33='Definitionen Abrg'!$A$8,'Definitionen Abrg'!C181)))))))</f>
        <v>FALSCH</v>
      </c>
      <c r="U31" s="41" t="str">
        <f>IF('Formular DE Entschädigungen'!$A$33='Definitionen Abrg'!$A$2,"FALSCH",IF('Formular DE Entschädigungen'!$A$33='Definitionen Abrg'!$A$3,'Definitionen Abrg'!D31,IF('Formular DE Entschädigungen'!$A$33='Definitionen Abrg'!$A$4,'Definitionen Abrg'!D62,IF('Formular DE Entschädigungen'!$A$33='Definitionen Abrg'!$A$5,'Definitionen Abrg'!D91,IF('Formular DE Entschädigungen'!$A$33='Definitionen Abrg'!$A$6,'Definitionen Abrg'!D121,IF('Formular DE Entschädigungen'!$A$33='Definitionen Abrg'!$A$7,'Definitionen Abrg'!D151,IF('Formular DE Entschädigungen'!$A$33='Definitionen Abrg'!$A$8,'Definitionen Abrg'!D181)))))))</f>
        <v>FALSCH</v>
      </c>
    </row>
    <row r="32" spans="1:21" ht="14.25" x14ac:dyDescent="0.2">
      <c r="A32" s="25"/>
      <c r="B32" s="15" t="s">
        <v>102</v>
      </c>
      <c r="C32" s="23"/>
      <c r="D32" s="24"/>
      <c r="G32" s="39" t="str">
        <f>IF('Formular DE Entschädigungen'!$A$30='Definitionen Abrg'!$A$2,"Leer - Fach wählen",IF('Formular DE Entschädigungen'!$A$30='Definitionen Abrg'!$A$3,'Definitionen Abrg'!B32,IF('Formular DE Entschädigungen'!$A$30='Definitionen Abrg'!$A$4,'Definitionen Abrg'!B63,IF('Formular DE Entschädigungen'!$A$30='Definitionen Abrg'!$A$5,'Definitionen Abrg'!B92,IF('Formular DE Entschädigungen'!$A$30='Definitionen Abrg'!$A$6,'Definitionen Abrg'!B122,IF('Formular DE Entschädigungen'!$A$30='Definitionen Abrg'!$A$7,'Definitionen Abrg'!B152,IF('Formular DE Entschädigungen'!$A$30='Definitionen Abrg'!$A$8,'Definitionen Abrg'!B182)))))))</f>
        <v>Leer - Fach wählen</v>
      </c>
      <c r="H32" s="40" t="b">
        <f>IF('Formular DE Entschädigungen'!$A$30='Definitionen Abrg'!$A$3,'Definitionen Abrg'!C32,IF('Formular DE Entschädigungen'!$A$30='Definitionen Abrg'!$A$4,'Definitionen Abrg'!C63,IF('Formular DE Entschädigungen'!$A$30='Definitionen Abrg'!$A$5,'Definitionen Abrg'!C92,IF('Formular DE Entschädigungen'!$A$30='Definitionen Abrg'!$A$6,'Definitionen Abrg'!C122,IF('Formular DE Entschädigungen'!$A$30='Definitionen Abrg'!$A$7,'Definitionen Abrg'!C152,IF('Formular DE Entschädigungen'!$A$30='Definitionen Abrg'!$A$8,'Definitionen Abrg'!C182))))))</f>
        <v>0</v>
      </c>
      <c r="I32" s="41" t="b">
        <f>IF('Formular DE Entschädigungen'!$A$30='Definitionen Abrg'!$A$3,'Definitionen Abrg'!D32,IF('Formular DE Entschädigungen'!$A$30='Definitionen Abrg'!$A$4,'Definitionen Abrg'!D63,IF('Formular DE Entschädigungen'!$A$30='Definitionen Abrg'!$A$5,'Definitionen Abrg'!D92,IF('Formular DE Entschädigungen'!$A$30='Definitionen Abrg'!$A$6,'Definitionen Abrg'!D122,IF('Formular DE Entschädigungen'!$A$30='Definitionen Abrg'!$A$7,'Definitionen Abrg'!D152,IF('Formular DE Entschädigungen'!$A$30='Definitionen Abrg'!$A$8,'Definitionen Abrg'!D182))))))</f>
        <v>0</v>
      </c>
      <c r="K32" s="39" t="str">
        <f>IF('Formular DE Entschädigungen'!$A$31='Definitionen Abrg'!$A$2,"Leer - Fach wählen",IF('Formular DE Entschädigungen'!$A$31='Definitionen Abrg'!$A$3,'Definitionen Abrg'!B32,IF('Formular DE Entschädigungen'!$A$31='Definitionen Abrg'!$A$4,'Definitionen Abrg'!B63,IF('Formular DE Entschädigungen'!$A$31='Definitionen Abrg'!$A$5,'Definitionen Abrg'!B92,IF('Formular DE Entschädigungen'!$A$31='Definitionen Abrg'!$A$6,'Definitionen Abrg'!B122,IF('Formular DE Entschädigungen'!$A$31='Definitionen Abrg'!$A$7,'Definitionen Abrg'!B152,IF('Formular DE Entschädigungen'!$A$31='Definitionen Abrg'!$A$8,'Definitionen Abrg'!B182)))))))</f>
        <v>Leer - Fach wählen</v>
      </c>
      <c r="L32" s="40" t="str">
        <f>IF('Formular DE Entschädigungen'!$A$31='Definitionen Abrg'!$A$2,"FALSCH",IF('Formular DE Entschädigungen'!$A$31='Definitionen Abrg'!$A$3,'Definitionen Abrg'!C32,IF('Formular DE Entschädigungen'!$A$31='Definitionen Abrg'!$A$4,'Definitionen Abrg'!C63,IF('Formular DE Entschädigungen'!$A$31='Definitionen Abrg'!$A$5,'Definitionen Abrg'!C92,IF('Formular DE Entschädigungen'!$A$31='Definitionen Abrg'!$A$6,'Definitionen Abrg'!C122,IF('Formular DE Entschädigungen'!$A$31='Definitionen Abrg'!$A$7,'Definitionen Abrg'!C152,IF('Formular DE Entschädigungen'!$A$31='Definitionen Abrg'!$A$8,'Definitionen Abrg'!C182)))))))</f>
        <v>FALSCH</v>
      </c>
      <c r="M32" s="41" t="str">
        <f>IF('Formular DE Entschädigungen'!$A$31='Definitionen Abrg'!$A$2,"FALSCH",IF('Formular DE Entschädigungen'!$A$31='Definitionen Abrg'!$A$3,'Definitionen Abrg'!D32,IF('Formular DE Entschädigungen'!$A$31='Definitionen Abrg'!$A$4,'Definitionen Abrg'!D63,IF('Formular DE Entschädigungen'!$A$31='Definitionen Abrg'!$A$5,'Definitionen Abrg'!D92,IF('Formular DE Entschädigungen'!$A$31='Definitionen Abrg'!$A$6,'Definitionen Abrg'!D122,IF('Formular DE Entschädigungen'!$A$31='Definitionen Abrg'!$A$7,'Definitionen Abrg'!D152,IF('Formular DE Entschädigungen'!$A$31='Definitionen Abrg'!$A$8,'Definitionen Abrg'!D182)))))))</f>
        <v>FALSCH</v>
      </c>
      <c r="O32" s="39" t="str">
        <f>IF('Formular DE Entschädigungen'!$A$32='Definitionen Abrg'!$A$2,"Leer - Fach wählen",IF('Formular DE Entschädigungen'!$A$32='Definitionen Abrg'!$A$3,'Definitionen Abrg'!B32,IF('Formular DE Entschädigungen'!$A$32='Definitionen Abrg'!$A$4,'Definitionen Abrg'!B63,IF('Formular DE Entschädigungen'!$A$32='Definitionen Abrg'!$A$5,'Definitionen Abrg'!B92,IF('Formular DE Entschädigungen'!$A$32='Definitionen Abrg'!$A$6,'Definitionen Abrg'!B122,IF('Formular DE Entschädigungen'!$A$32='Definitionen Abrg'!$A$7,'Definitionen Abrg'!B152,IF('Formular DE Entschädigungen'!$A$32='Definitionen Abrg'!$A$8,'Definitionen Abrg'!B182)))))))</f>
        <v>Leer - Fach wählen</v>
      </c>
      <c r="P32" s="40" t="str">
        <f>IF('Formular DE Entschädigungen'!$A$32='Definitionen Abrg'!$A$2,"FALSCH",IF('Formular DE Entschädigungen'!$A$32='Definitionen Abrg'!$A$3,'Definitionen Abrg'!C32,IF('Formular DE Entschädigungen'!$A$32='Definitionen Abrg'!$A$4,'Definitionen Abrg'!C63,IF('Formular DE Entschädigungen'!$A$32='Definitionen Abrg'!$A$5,'Definitionen Abrg'!C92,IF('Formular DE Entschädigungen'!$A$32='Definitionen Abrg'!$A$6,'Definitionen Abrg'!C122,IF('Formular DE Entschädigungen'!$A$32='Definitionen Abrg'!$A$7,'Definitionen Abrg'!C152,IF('Formular DE Entschädigungen'!$A$32='Definitionen Abrg'!$A$8,'Definitionen Abrg'!C182)))))))</f>
        <v>FALSCH</v>
      </c>
      <c r="Q32" s="41" t="str">
        <f>IF('Formular DE Entschädigungen'!$A$32='Definitionen Abrg'!$A$2,"FALSCH",IF('Formular DE Entschädigungen'!$A$32='Definitionen Abrg'!$A$3,'Definitionen Abrg'!D32,IF('Formular DE Entschädigungen'!$A$32='Definitionen Abrg'!$A$4,'Definitionen Abrg'!D63,IF('Formular DE Entschädigungen'!$A$32='Definitionen Abrg'!$A$5,'Definitionen Abrg'!D92,IF('Formular DE Entschädigungen'!$A$32='Definitionen Abrg'!$A$6,'Definitionen Abrg'!D122,IF('Formular DE Entschädigungen'!$A$32='Definitionen Abrg'!$A$7,'Definitionen Abrg'!D152,IF('Formular DE Entschädigungen'!$A$32='Definitionen Abrg'!$A$8,'Definitionen Abrg'!D182)))))))</f>
        <v>FALSCH</v>
      </c>
      <c r="S32" s="39" t="str">
        <f>IF('Formular DE Entschädigungen'!$A$33='Definitionen Abrg'!$A$2,"Leer - Fach wählen",IF('Formular DE Entschädigungen'!$A$33='Definitionen Abrg'!$A$3,'Definitionen Abrg'!B32,IF('Formular DE Entschädigungen'!$A$33='Definitionen Abrg'!$A$4,'Definitionen Abrg'!B63,IF('Formular DE Entschädigungen'!$A$33='Definitionen Abrg'!$A$5,'Definitionen Abrg'!B92,IF('Formular DE Entschädigungen'!$A$33='Definitionen Abrg'!$A$6,'Definitionen Abrg'!B122,IF('Formular DE Entschädigungen'!$A$33='Definitionen Abrg'!$A$7,'Definitionen Abrg'!B152,IF('Formular DE Entschädigungen'!$A$33='Definitionen Abrg'!$A$8,'Definitionen Abrg'!B182)))))))</f>
        <v>Leer - Fach wählen</v>
      </c>
      <c r="T32" s="40" t="str">
        <f>IF('Formular DE Entschädigungen'!$A$33='Definitionen Abrg'!$A$2,"FALSCH",IF('Formular DE Entschädigungen'!$A$33='Definitionen Abrg'!$A$3,'Definitionen Abrg'!C32,IF('Formular DE Entschädigungen'!$A$33='Definitionen Abrg'!$A$4,'Definitionen Abrg'!C63,IF('Formular DE Entschädigungen'!$A$33='Definitionen Abrg'!$A$5,'Definitionen Abrg'!C92,IF('Formular DE Entschädigungen'!$A$33='Definitionen Abrg'!$A$6,'Definitionen Abrg'!C122,IF('Formular DE Entschädigungen'!$A$33='Definitionen Abrg'!$A$7,'Definitionen Abrg'!C152,IF('Formular DE Entschädigungen'!$A$33='Definitionen Abrg'!$A$8,'Definitionen Abrg'!C182)))))))</f>
        <v>FALSCH</v>
      </c>
      <c r="U32" s="41" t="str">
        <f>IF('Formular DE Entschädigungen'!$A$33='Definitionen Abrg'!$A$2,"FALSCH",IF('Formular DE Entschädigungen'!$A$33='Definitionen Abrg'!$A$3,'Definitionen Abrg'!D32,IF('Formular DE Entschädigungen'!$A$33='Definitionen Abrg'!$A$4,'Definitionen Abrg'!D63,IF('Formular DE Entschädigungen'!$A$33='Definitionen Abrg'!$A$5,'Definitionen Abrg'!D92,IF('Formular DE Entschädigungen'!$A$33='Definitionen Abrg'!$A$6,'Definitionen Abrg'!D122,IF('Formular DE Entschädigungen'!$A$33='Definitionen Abrg'!$A$7,'Definitionen Abrg'!D152,IF('Formular DE Entschädigungen'!$A$33='Definitionen Abrg'!$A$8,'Definitionen Abrg'!D182)))))))</f>
        <v>FALSCH</v>
      </c>
    </row>
    <row r="33" spans="1:21" ht="14.25" x14ac:dyDescent="0.2">
      <c r="A33" s="25"/>
      <c r="B33" s="15" t="s">
        <v>102</v>
      </c>
      <c r="C33" s="23"/>
      <c r="D33" s="24"/>
      <c r="G33" s="39" t="str">
        <f>IF('Formular DE Entschädigungen'!$A$30='Definitionen Abrg'!$A$2,"Leer - Fach wählen",IF('Formular DE Entschädigungen'!$A$30='Definitionen Abrg'!$A$3,'Definitionen Abrg'!B33,IF('Formular DE Entschädigungen'!$A$30='Definitionen Abrg'!$A$4,'Definitionen Abrg'!B64,IF('Formular DE Entschädigungen'!$A$30='Definitionen Abrg'!$A$5,'Definitionen Abrg'!B93,IF('Formular DE Entschädigungen'!$A$30='Definitionen Abrg'!$A$6,'Definitionen Abrg'!B123,IF('Formular DE Entschädigungen'!$A$30='Definitionen Abrg'!$A$7,'Definitionen Abrg'!B153,IF('Formular DE Entschädigungen'!$A$30='Definitionen Abrg'!$A$8,'Definitionen Abrg'!B183)))))))</f>
        <v>Leer - Fach wählen</v>
      </c>
      <c r="H33" s="40" t="b">
        <f>IF('Formular DE Entschädigungen'!$A$30='Definitionen Abrg'!$A$3,'Definitionen Abrg'!C33,IF('Formular DE Entschädigungen'!$A$30='Definitionen Abrg'!$A$4,'Definitionen Abrg'!C64,IF('Formular DE Entschädigungen'!$A$30='Definitionen Abrg'!$A$5,'Definitionen Abrg'!C93,IF('Formular DE Entschädigungen'!$A$30='Definitionen Abrg'!$A$6,'Definitionen Abrg'!C123,IF('Formular DE Entschädigungen'!$A$30='Definitionen Abrg'!$A$7,'Definitionen Abrg'!C153,IF('Formular DE Entschädigungen'!$A$30='Definitionen Abrg'!$A$8,'Definitionen Abrg'!C183))))))</f>
        <v>0</v>
      </c>
      <c r="I33" s="41" t="b">
        <f>IF('Formular DE Entschädigungen'!$A$30='Definitionen Abrg'!$A$3,'Definitionen Abrg'!D33,IF('Formular DE Entschädigungen'!$A$30='Definitionen Abrg'!$A$4,'Definitionen Abrg'!D64,IF('Formular DE Entschädigungen'!$A$30='Definitionen Abrg'!$A$5,'Definitionen Abrg'!D93,IF('Formular DE Entschädigungen'!$A$30='Definitionen Abrg'!$A$6,'Definitionen Abrg'!D123,IF('Formular DE Entschädigungen'!$A$30='Definitionen Abrg'!$A$7,'Definitionen Abrg'!D153,IF('Formular DE Entschädigungen'!$A$30='Definitionen Abrg'!$A$8,'Definitionen Abrg'!D183))))))</f>
        <v>0</v>
      </c>
      <c r="K33" s="39" t="str">
        <f>IF('Formular DE Entschädigungen'!$A$31='Definitionen Abrg'!$A$2,"Leer - Fach wählen",IF('Formular DE Entschädigungen'!$A$31='Definitionen Abrg'!$A$3,'Definitionen Abrg'!B33,IF('Formular DE Entschädigungen'!$A$31='Definitionen Abrg'!$A$4,'Definitionen Abrg'!B64,IF('Formular DE Entschädigungen'!$A$31='Definitionen Abrg'!$A$5,'Definitionen Abrg'!B93,IF('Formular DE Entschädigungen'!$A$31='Definitionen Abrg'!$A$6,'Definitionen Abrg'!B123,IF('Formular DE Entschädigungen'!$A$31='Definitionen Abrg'!$A$7,'Definitionen Abrg'!B153,IF('Formular DE Entschädigungen'!$A$31='Definitionen Abrg'!$A$8,'Definitionen Abrg'!B183)))))))</f>
        <v>Leer - Fach wählen</v>
      </c>
      <c r="L33" s="40" t="str">
        <f>IF('Formular DE Entschädigungen'!$A$31='Definitionen Abrg'!$A$2,"FALSCH",IF('Formular DE Entschädigungen'!$A$31='Definitionen Abrg'!$A$3,'Definitionen Abrg'!C33,IF('Formular DE Entschädigungen'!$A$31='Definitionen Abrg'!$A$4,'Definitionen Abrg'!C64,IF('Formular DE Entschädigungen'!$A$31='Definitionen Abrg'!$A$5,'Definitionen Abrg'!C93,IF('Formular DE Entschädigungen'!$A$31='Definitionen Abrg'!$A$6,'Definitionen Abrg'!C123,IF('Formular DE Entschädigungen'!$A$31='Definitionen Abrg'!$A$7,'Definitionen Abrg'!C153,IF('Formular DE Entschädigungen'!$A$31='Definitionen Abrg'!$A$8,'Definitionen Abrg'!C183)))))))</f>
        <v>FALSCH</v>
      </c>
      <c r="M33" s="41" t="str">
        <f>IF('Formular DE Entschädigungen'!$A$31='Definitionen Abrg'!$A$2,"FALSCH",IF('Formular DE Entschädigungen'!$A$31='Definitionen Abrg'!$A$3,'Definitionen Abrg'!D33,IF('Formular DE Entschädigungen'!$A$31='Definitionen Abrg'!$A$4,'Definitionen Abrg'!D64,IF('Formular DE Entschädigungen'!$A$31='Definitionen Abrg'!$A$5,'Definitionen Abrg'!D93,IF('Formular DE Entschädigungen'!$A$31='Definitionen Abrg'!$A$6,'Definitionen Abrg'!D123,IF('Formular DE Entschädigungen'!$A$31='Definitionen Abrg'!$A$7,'Definitionen Abrg'!D153,IF('Formular DE Entschädigungen'!$A$31='Definitionen Abrg'!$A$8,'Definitionen Abrg'!D183)))))))</f>
        <v>FALSCH</v>
      </c>
      <c r="O33" s="39" t="str">
        <f>IF('Formular DE Entschädigungen'!$A$32='Definitionen Abrg'!$A$2,"Leer - Fach wählen",IF('Formular DE Entschädigungen'!$A$32='Definitionen Abrg'!$A$3,'Definitionen Abrg'!B33,IF('Formular DE Entschädigungen'!$A$32='Definitionen Abrg'!$A$4,'Definitionen Abrg'!B64,IF('Formular DE Entschädigungen'!$A$32='Definitionen Abrg'!$A$5,'Definitionen Abrg'!B93,IF('Formular DE Entschädigungen'!$A$32='Definitionen Abrg'!$A$6,'Definitionen Abrg'!B123,IF('Formular DE Entschädigungen'!$A$32='Definitionen Abrg'!$A$7,'Definitionen Abrg'!B153,IF('Formular DE Entschädigungen'!$A$32='Definitionen Abrg'!$A$8,'Definitionen Abrg'!B183)))))))</f>
        <v>Leer - Fach wählen</v>
      </c>
      <c r="P33" s="40" t="str">
        <f>IF('Formular DE Entschädigungen'!$A$32='Definitionen Abrg'!$A$2,"FALSCH",IF('Formular DE Entschädigungen'!$A$32='Definitionen Abrg'!$A$3,'Definitionen Abrg'!C33,IF('Formular DE Entschädigungen'!$A$32='Definitionen Abrg'!$A$4,'Definitionen Abrg'!C64,IF('Formular DE Entschädigungen'!$A$32='Definitionen Abrg'!$A$5,'Definitionen Abrg'!C93,IF('Formular DE Entschädigungen'!$A$32='Definitionen Abrg'!$A$6,'Definitionen Abrg'!C123,IF('Formular DE Entschädigungen'!$A$32='Definitionen Abrg'!$A$7,'Definitionen Abrg'!C153,IF('Formular DE Entschädigungen'!$A$32='Definitionen Abrg'!$A$8,'Definitionen Abrg'!C183)))))))</f>
        <v>FALSCH</v>
      </c>
      <c r="Q33" s="41" t="str">
        <f>IF('Formular DE Entschädigungen'!$A$32='Definitionen Abrg'!$A$2,"FALSCH",IF('Formular DE Entschädigungen'!$A$32='Definitionen Abrg'!$A$3,'Definitionen Abrg'!D33,IF('Formular DE Entschädigungen'!$A$32='Definitionen Abrg'!$A$4,'Definitionen Abrg'!D64,IF('Formular DE Entschädigungen'!$A$32='Definitionen Abrg'!$A$5,'Definitionen Abrg'!D93,IF('Formular DE Entschädigungen'!$A$32='Definitionen Abrg'!$A$6,'Definitionen Abrg'!D123,IF('Formular DE Entschädigungen'!$A$32='Definitionen Abrg'!$A$7,'Definitionen Abrg'!D153,IF('Formular DE Entschädigungen'!$A$32='Definitionen Abrg'!$A$8,'Definitionen Abrg'!D183)))))))</f>
        <v>FALSCH</v>
      </c>
      <c r="S33" s="39" t="str">
        <f>IF('Formular DE Entschädigungen'!$A$33='Definitionen Abrg'!$A$2,"Leer - Fach wählen",IF('Formular DE Entschädigungen'!$A$33='Definitionen Abrg'!$A$3,'Definitionen Abrg'!B33,IF('Formular DE Entschädigungen'!$A$33='Definitionen Abrg'!$A$4,'Definitionen Abrg'!B64,IF('Formular DE Entschädigungen'!$A$33='Definitionen Abrg'!$A$5,'Definitionen Abrg'!B93,IF('Formular DE Entschädigungen'!$A$33='Definitionen Abrg'!$A$6,'Definitionen Abrg'!B123,IF('Formular DE Entschädigungen'!$A$33='Definitionen Abrg'!$A$7,'Definitionen Abrg'!B153,IF('Formular DE Entschädigungen'!$A$33='Definitionen Abrg'!$A$8,'Definitionen Abrg'!B183)))))))</f>
        <v>Leer - Fach wählen</v>
      </c>
      <c r="T33" s="40" t="str">
        <f>IF('Formular DE Entschädigungen'!$A$33='Definitionen Abrg'!$A$2,"FALSCH",IF('Formular DE Entschädigungen'!$A$33='Definitionen Abrg'!$A$3,'Definitionen Abrg'!C33,IF('Formular DE Entschädigungen'!$A$33='Definitionen Abrg'!$A$4,'Definitionen Abrg'!C64,IF('Formular DE Entschädigungen'!$A$33='Definitionen Abrg'!$A$5,'Definitionen Abrg'!C93,IF('Formular DE Entschädigungen'!$A$33='Definitionen Abrg'!$A$6,'Definitionen Abrg'!C123,IF('Formular DE Entschädigungen'!$A$33='Definitionen Abrg'!$A$7,'Definitionen Abrg'!C153,IF('Formular DE Entschädigungen'!$A$33='Definitionen Abrg'!$A$8,'Definitionen Abrg'!C183)))))))</f>
        <v>FALSCH</v>
      </c>
      <c r="U33" s="41" t="str">
        <f>IF('Formular DE Entschädigungen'!$A$33='Definitionen Abrg'!$A$2,"FALSCH",IF('Formular DE Entschädigungen'!$A$33='Definitionen Abrg'!$A$3,'Definitionen Abrg'!D33,IF('Formular DE Entschädigungen'!$A$33='Definitionen Abrg'!$A$4,'Definitionen Abrg'!D64,IF('Formular DE Entschädigungen'!$A$33='Definitionen Abrg'!$A$5,'Definitionen Abrg'!D93,IF('Formular DE Entschädigungen'!$A$33='Definitionen Abrg'!$A$6,'Definitionen Abrg'!D123,IF('Formular DE Entschädigungen'!$A$33='Definitionen Abrg'!$A$7,'Definitionen Abrg'!D153,IF('Formular DE Entschädigungen'!$A$33='Definitionen Abrg'!$A$8,'Definitionen Abrg'!D183)))))))</f>
        <v>FALSCH</v>
      </c>
    </row>
    <row r="34" spans="1:21" ht="14.25" x14ac:dyDescent="0.2">
      <c r="A34" s="25"/>
      <c r="B34" s="15" t="s">
        <v>102</v>
      </c>
      <c r="C34" s="23"/>
      <c r="D34" s="24"/>
      <c r="G34" s="39" t="str">
        <f>IF('Formular DE Entschädigungen'!$A$30='Definitionen Abrg'!$A$2,"Leer - Fach wählen",IF('Formular DE Entschädigungen'!$A$30='Definitionen Abrg'!$A$3,'Definitionen Abrg'!B34,IF('Formular DE Entschädigungen'!$A$30='Definitionen Abrg'!$A$4,'Definitionen Abrg'!B65,IF('Formular DE Entschädigungen'!$A$30='Definitionen Abrg'!$A$5,'Definitionen Abrg'!B94,IF('Formular DE Entschädigungen'!$A$30='Definitionen Abrg'!$A$6,'Definitionen Abrg'!B124,IF('Formular DE Entschädigungen'!$A$30='Definitionen Abrg'!$A$7,'Definitionen Abrg'!B154,IF('Formular DE Entschädigungen'!$A$30='Definitionen Abrg'!$A$8,'Definitionen Abrg'!B184)))))))</f>
        <v>Leer - Fach wählen</v>
      </c>
      <c r="H34" s="40" t="b">
        <f>IF('Formular DE Entschädigungen'!$A$30='Definitionen Abrg'!$A$3,'Definitionen Abrg'!C34,IF('Formular DE Entschädigungen'!$A$30='Definitionen Abrg'!$A$4,'Definitionen Abrg'!C65,IF('Formular DE Entschädigungen'!$A$30='Definitionen Abrg'!$A$5,'Definitionen Abrg'!C94,IF('Formular DE Entschädigungen'!$A$30='Definitionen Abrg'!$A$6,'Definitionen Abrg'!C124,IF('Formular DE Entschädigungen'!$A$30='Definitionen Abrg'!$A$7,'Definitionen Abrg'!C154,IF('Formular DE Entschädigungen'!$A$30='Definitionen Abrg'!$A$8,'Definitionen Abrg'!C184))))))</f>
        <v>0</v>
      </c>
      <c r="I34" s="41" t="b">
        <f>IF('Formular DE Entschädigungen'!$A$30='Definitionen Abrg'!$A$3,'Definitionen Abrg'!D34,IF('Formular DE Entschädigungen'!$A$30='Definitionen Abrg'!$A$4,'Definitionen Abrg'!D65,IF('Formular DE Entschädigungen'!$A$30='Definitionen Abrg'!$A$5,'Definitionen Abrg'!D94,IF('Formular DE Entschädigungen'!$A$30='Definitionen Abrg'!$A$6,'Definitionen Abrg'!D124,IF('Formular DE Entschädigungen'!$A$30='Definitionen Abrg'!$A$7,'Definitionen Abrg'!D154,IF('Formular DE Entschädigungen'!$A$30='Definitionen Abrg'!$A$8,'Definitionen Abrg'!D184))))))</f>
        <v>0</v>
      </c>
      <c r="K34" s="39" t="str">
        <f>IF('Formular DE Entschädigungen'!$A$31='Definitionen Abrg'!$A$2,"Leer - Fach wählen",IF('Formular DE Entschädigungen'!$A$31='Definitionen Abrg'!$A$3,'Definitionen Abrg'!B34,IF('Formular DE Entschädigungen'!$A$31='Definitionen Abrg'!$A$4,'Definitionen Abrg'!B65,IF('Formular DE Entschädigungen'!$A$31='Definitionen Abrg'!$A$5,'Definitionen Abrg'!B94,IF('Formular DE Entschädigungen'!$A$31='Definitionen Abrg'!$A$6,'Definitionen Abrg'!B124,IF('Formular DE Entschädigungen'!$A$31='Definitionen Abrg'!$A$7,'Definitionen Abrg'!B154,IF('Formular DE Entschädigungen'!$A$31='Definitionen Abrg'!$A$8,'Definitionen Abrg'!B184)))))))</f>
        <v>Leer - Fach wählen</v>
      </c>
      <c r="L34" s="40" t="str">
        <f>IF('Formular DE Entschädigungen'!$A$31='Definitionen Abrg'!$A$2,"FALSCH",IF('Formular DE Entschädigungen'!$A$31='Definitionen Abrg'!$A$3,'Definitionen Abrg'!C34,IF('Formular DE Entschädigungen'!$A$31='Definitionen Abrg'!$A$4,'Definitionen Abrg'!C65,IF('Formular DE Entschädigungen'!$A$31='Definitionen Abrg'!$A$5,'Definitionen Abrg'!C94,IF('Formular DE Entschädigungen'!$A$31='Definitionen Abrg'!$A$6,'Definitionen Abrg'!C124,IF('Formular DE Entschädigungen'!$A$31='Definitionen Abrg'!$A$7,'Definitionen Abrg'!C154,IF('Formular DE Entschädigungen'!$A$31='Definitionen Abrg'!$A$8,'Definitionen Abrg'!C184)))))))</f>
        <v>FALSCH</v>
      </c>
      <c r="M34" s="41" t="str">
        <f>IF('Formular DE Entschädigungen'!$A$31='Definitionen Abrg'!$A$2,"FALSCH",IF('Formular DE Entschädigungen'!$A$31='Definitionen Abrg'!$A$3,'Definitionen Abrg'!D34,IF('Formular DE Entschädigungen'!$A$31='Definitionen Abrg'!$A$4,'Definitionen Abrg'!D65,IF('Formular DE Entschädigungen'!$A$31='Definitionen Abrg'!$A$5,'Definitionen Abrg'!D94,IF('Formular DE Entschädigungen'!$A$31='Definitionen Abrg'!$A$6,'Definitionen Abrg'!D124,IF('Formular DE Entschädigungen'!$A$31='Definitionen Abrg'!$A$7,'Definitionen Abrg'!D154,IF('Formular DE Entschädigungen'!$A$31='Definitionen Abrg'!$A$8,'Definitionen Abrg'!D184)))))))</f>
        <v>FALSCH</v>
      </c>
      <c r="O34" s="39" t="str">
        <f>IF('Formular DE Entschädigungen'!$A$32='Definitionen Abrg'!$A$2,"Leer - Fach wählen",IF('Formular DE Entschädigungen'!$A$32='Definitionen Abrg'!$A$3,'Definitionen Abrg'!B34,IF('Formular DE Entschädigungen'!$A$32='Definitionen Abrg'!$A$4,'Definitionen Abrg'!B65,IF('Formular DE Entschädigungen'!$A$32='Definitionen Abrg'!$A$5,'Definitionen Abrg'!B94,IF('Formular DE Entschädigungen'!$A$32='Definitionen Abrg'!$A$6,'Definitionen Abrg'!B124,IF('Formular DE Entschädigungen'!$A$32='Definitionen Abrg'!$A$7,'Definitionen Abrg'!B154,IF('Formular DE Entschädigungen'!$A$32='Definitionen Abrg'!$A$8,'Definitionen Abrg'!B184)))))))</f>
        <v>Leer - Fach wählen</v>
      </c>
      <c r="P34" s="40" t="str">
        <f>IF('Formular DE Entschädigungen'!$A$32='Definitionen Abrg'!$A$2,"FALSCH",IF('Formular DE Entschädigungen'!$A$32='Definitionen Abrg'!$A$3,'Definitionen Abrg'!C34,IF('Formular DE Entschädigungen'!$A$32='Definitionen Abrg'!$A$4,'Definitionen Abrg'!C65,IF('Formular DE Entschädigungen'!$A$32='Definitionen Abrg'!$A$5,'Definitionen Abrg'!C94,IF('Formular DE Entschädigungen'!$A$32='Definitionen Abrg'!$A$6,'Definitionen Abrg'!C124,IF('Formular DE Entschädigungen'!$A$32='Definitionen Abrg'!$A$7,'Definitionen Abrg'!C154,IF('Formular DE Entschädigungen'!$A$32='Definitionen Abrg'!$A$8,'Definitionen Abrg'!C184)))))))</f>
        <v>FALSCH</v>
      </c>
      <c r="Q34" s="41" t="str">
        <f>IF('Formular DE Entschädigungen'!$A$32='Definitionen Abrg'!$A$2,"FALSCH",IF('Formular DE Entschädigungen'!$A$32='Definitionen Abrg'!$A$3,'Definitionen Abrg'!D34,IF('Formular DE Entschädigungen'!$A$32='Definitionen Abrg'!$A$4,'Definitionen Abrg'!D65,IF('Formular DE Entschädigungen'!$A$32='Definitionen Abrg'!$A$5,'Definitionen Abrg'!D94,IF('Formular DE Entschädigungen'!$A$32='Definitionen Abrg'!$A$6,'Definitionen Abrg'!D124,IF('Formular DE Entschädigungen'!$A$32='Definitionen Abrg'!$A$7,'Definitionen Abrg'!D154,IF('Formular DE Entschädigungen'!$A$32='Definitionen Abrg'!$A$8,'Definitionen Abrg'!D184)))))))</f>
        <v>FALSCH</v>
      </c>
      <c r="S34" s="39" t="str">
        <f>IF('Formular DE Entschädigungen'!$A$33='Definitionen Abrg'!$A$2,"Leer - Fach wählen",IF('Formular DE Entschädigungen'!$A$33='Definitionen Abrg'!$A$3,'Definitionen Abrg'!B34,IF('Formular DE Entschädigungen'!$A$33='Definitionen Abrg'!$A$4,'Definitionen Abrg'!B65,IF('Formular DE Entschädigungen'!$A$33='Definitionen Abrg'!$A$5,'Definitionen Abrg'!B94,IF('Formular DE Entschädigungen'!$A$33='Definitionen Abrg'!$A$6,'Definitionen Abrg'!B124,IF('Formular DE Entschädigungen'!$A$33='Definitionen Abrg'!$A$7,'Definitionen Abrg'!B154,IF('Formular DE Entschädigungen'!$A$33='Definitionen Abrg'!$A$8,'Definitionen Abrg'!B184)))))))</f>
        <v>Leer - Fach wählen</v>
      </c>
      <c r="T34" s="40" t="str">
        <f>IF('Formular DE Entschädigungen'!$A$33='Definitionen Abrg'!$A$2,"FALSCH",IF('Formular DE Entschädigungen'!$A$33='Definitionen Abrg'!$A$3,'Definitionen Abrg'!C34,IF('Formular DE Entschädigungen'!$A$33='Definitionen Abrg'!$A$4,'Definitionen Abrg'!C65,IF('Formular DE Entschädigungen'!$A$33='Definitionen Abrg'!$A$5,'Definitionen Abrg'!C94,IF('Formular DE Entschädigungen'!$A$33='Definitionen Abrg'!$A$6,'Definitionen Abrg'!C124,IF('Formular DE Entschädigungen'!$A$33='Definitionen Abrg'!$A$7,'Definitionen Abrg'!C154,IF('Formular DE Entschädigungen'!$A$33='Definitionen Abrg'!$A$8,'Definitionen Abrg'!C184)))))))</f>
        <v>FALSCH</v>
      </c>
      <c r="U34" s="41" t="str">
        <f>IF('Formular DE Entschädigungen'!$A$33='Definitionen Abrg'!$A$2,"FALSCH",IF('Formular DE Entschädigungen'!$A$33='Definitionen Abrg'!$A$3,'Definitionen Abrg'!D34,IF('Formular DE Entschädigungen'!$A$33='Definitionen Abrg'!$A$4,'Definitionen Abrg'!D65,IF('Formular DE Entschädigungen'!$A$33='Definitionen Abrg'!$A$5,'Definitionen Abrg'!D94,IF('Formular DE Entschädigungen'!$A$33='Definitionen Abrg'!$A$6,'Definitionen Abrg'!D124,IF('Formular DE Entschädigungen'!$A$33='Definitionen Abrg'!$A$7,'Definitionen Abrg'!D154,IF('Formular DE Entschädigungen'!$A$33='Definitionen Abrg'!$A$8,'Definitionen Abrg'!D184)))))))</f>
        <v>FALSCH</v>
      </c>
    </row>
    <row r="35" spans="1:21" ht="14.25" x14ac:dyDescent="0.2">
      <c r="A35" s="25"/>
      <c r="B35" s="15" t="s">
        <v>102</v>
      </c>
      <c r="C35" s="23"/>
      <c r="D35" s="24"/>
      <c r="G35" s="39" t="str">
        <f>IF('Formular DE Entschädigungen'!$A$30='Definitionen Abrg'!$A$2,"Leer - Fach wählen",IF('Formular DE Entschädigungen'!$A$30='Definitionen Abrg'!$A$3,'Definitionen Abrg'!B35,IF('Formular DE Entschädigungen'!$A$30='Definitionen Abrg'!$A$4,'Definitionen Abrg'!B66,IF('Formular DE Entschädigungen'!$A$30='Definitionen Abrg'!$A$5,'Definitionen Abrg'!B95,IF('Formular DE Entschädigungen'!$A$30='Definitionen Abrg'!$A$6,'Definitionen Abrg'!B125,IF('Formular DE Entschädigungen'!$A$30='Definitionen Abrg'!$A$7,'Definitionen Abrg'!B155,IF('Formular DE Entschädigungen'!$A$30='Definitionen Abrg'!$A$8,'Definitionen Abrg'!B185)))))))</f>
        <v>Leer - Fach wählen</v>
      </c>
      <c r="H35" s="40" t="b">
        <f>IF('Formular DE Entschädigungen'!$A$30='Definitionen Abrg'!$A$3,'Definitionen Abrg'!C35,IF('Formular DE Entschädigungen'!$A$30='Definitionen Abrg'!$A$4,'Definitionen Abrg'!C66,IF('Formular DE Entschädigungen'!$A$30='Definitionen Abrg'!$A$5,'Definitionen Abrg'!C95,IF('Formular DE Entschädigungen'!$A$30='Definitionen Abrg'!$A$6,'Definitionen Abrg'!C125,IF('Formular DE Entschädigungen'!$A$30='Definitionen Abrg'!$A$7,'Definitionen Abrg'!C155,IF('Formular DE Entschädigungen'!$A$30='Definitionen Abrg'!$A$8,'Definitionen Abrg'!C185))))))</f>
        <v>0</v>
      </c>
      <c r="I35" s="41" t="b">
        <f>IF('Formular DE Entschädigungen'!$A$30='Definitionen Abrg'!$A$3,'Definitionen Abrg'!D35,IF('Formular DE Entschädigungen'!$A$30='Definitionen Abrg'!$A$4,'Definitionen Abrg'!D66,IF('Formular DE Entschädigungen'!$A$30='Definitionen Abrg'!$A$5,'Definitionen Abrg'!D95,IF('Formular DE Entschädigungen'!$A$30='Definitionen Abrg'!$A$6,'Definitionen Abrg'!D125,IF('Formular DE Entschädigungen'!$A$30='Definitionen Abrg'!$A$7,'Definitionen Abrg'!D155,IF('Formular DE Entschädigungen'!$A$30='Definitionen Abrg'!$A$8,'Definitionen Abrg'!D185))))))</f>
        <v>0</v>
      </c>
      <c r="K35" s="39" t="str">
        <f>IF('Formular DE Entschädigungen'!$A$31='Definitionen Abrg'!$A$2,"Leer - Fach wählen",IF('Formular DE Entschädigungen'!$A$31='Definitionen Abrg'!$A$3,'Definitionen Abrg'!B35,IF('Formular DE Entschädigungen'!$A$31='Definitionen Abrg'!$A$4,'Definitionen Abrg'!B66,IF('Formular DE Entschädigungen'!$A$31='Definitionen Abrg'!$A$5,'Definitionen Abrg'!B95,IF('Formular DE Entschädigungen'!$A$31='Definitionen Abrg'!$A$6,'Definitionen Abrg'!B125,IF('Formular DE Entschädigungen'!$A$31='Definitionen Abrg'!$A$7,'Definitionen Abrg'!B155,IF('Formular DE Entschädigungen'!$A$31='Definitionen Abrg'!$A$8,'Definitionen Abrg'!B185)))))))</f>
        <v>Leer - Fach wählen</v>
      </c>
      <c r="L35" s="40" t="str">
        <f>IF('Formular DE Entschädigungen'!$A$31='Definitionen Abrg'!$A$2,"FALSCH",IF('Formular DE Entschädigungen'!$A$31='Definitionen Abrg'!$A$3,'Definitionen Abrg'!C35,IF('Formular DE Entschädigungen'!$A$31='Definitionen Abrg'!$A$4,'Definitionen Abrg'!C66,IF('Formular DE Entschädigungen'!$A$31='Definitionen Abrg'!$A$5,'Definitionen Abrg'!C95,IF('Formular DE Entschädigungen'!$A$31='Definitionen Abrg'!$A$6,'Definitionen Abrg'!C125,IF('Formular DE Entschädigungen'!$A$31='Definitionen Abrg'!$A$7,'Definitionen Abrg'!C155,IF('Formular DE Entschädigungen'!$A$31='Definitionen Abrg'!$A$8,'Definitionen Abrg'!C185)))))))</f>
        <v>FALSCH</v>
      </c>
      <c r="M35" s="41" t="str">
        <f>IF('Formular DE Entschädigungen'!$A$31='Definitionen Abrg'!$A$2,"FALSCH",IF('Formular DE Entschädigungen'!$A$31='Definitionen Abrg'!$A$3,'Definitionen Abrg'!D35,IF('Formular DE Entschädigungen'!$A$31='Definitionen Abrg'!$A$4,'Definitionen Abrg'!D66,IF('Formular DE Entschädigungen'!$A$31='Definitionen Abrg'!$A$5,'Definitionen Abrg'!D95,IF('Formular DE Entschädigungen'!$A$31='Definitionen Abrg'!$A$6,'Definitionen Abrg'!D125,IF('Formular DE Entschädigungen'!$A$31='Definitionen Abrg'!$A$7,'Definitionen Abrg'!D155,IF('Formular DE Entschädigungen'!$A$31='Definitionen Abrg'!$A$8,'Definitionen Abrg'!D185)))))))</f>
        <v>FALSCH</v>
      </c>
      <c r="O35" s="39" t="str">
        <f>IF('Formular DE Entschädigungen'!$A$32='Definitionen Abrg'!$A$2,"Leer - Fach wählen",IF('Formular DE Entschädigungen'!$A$32='Definitionen Abrg'!$A$3,'Definitionen Abrg'!B35,IF('Formular DE Entschädigungen'!$A$32='Definitionen Abrg'!$A$4,'Definitionen Abrg'!B66,IF('Formular DE Entschädigungen'!$A$32='Definitionen Abrg'!$A$5,'Definitionen Abrg'!B95,IF('Formular DE Entschädigungen'!$A$32='Definitionen Abrg'!$A$6,'Definitionen Abrg'!B125,IF('Formular DE Entschädigungen'!$A$32='Definitionen Abrg'!$A$7,'Definitionen Abrg'!B155,IF('Formular DE Entschädigungen'!$A$32='Definitionen Abrg'!$A$8,'Definitionen Abrg'!B185)))))))</f>
        <v>Leer - Fach wählen</v>
      </c>
      <c r="P35" s="40" t="str">
        <f>IF('Formular DE Entschädigungen'!$A$32='Definitionen Abrg'!$A$2,"FALSCH",IF('Formular DE Entschädigungen'!$A$32='Definitionen Abrg'!$A$3,'Definitionen Abrg'!C35,IF('Formular DE Entschädigungen'!$A$32='Definitionen Abrg'!$A$4,'Definitionen Abrg'!C66,IF('Formular DE Entschädigungen'!$A$32='Definitionen Abrg'!$A$5,'Definitionen Abrg'!C95,IF('Formular DE Entschädigungen'!$A$32='Definitionen Abrg'!$A$6,'Definitionen Abrg'!C125,IF('Formular DE Entschädigungen'!$A$32='Definitionen Abrg'!$A$7,'Definitionen Abrg'!C155,IF('Formular DE Entschädigungen'!$A$32='Definitionen Abrg'!$A$8,'Definitionen Abrg'!C185)))))))</f>
        <v>FALSCH</v>
      </c>
      <c r="Q35" s="41" t="str">
        <f>IF('Formular DE Entschädigungen'!$A$32='Definitionen Abrg'!$A$2,"FALSCH",IF('Formular DE Entschädigungen'!$A$32='Definitionen Abrg'!$A$3,'Definitionen Abrg'!D35,IF('Formular DE Entschädigungen'!$A$32='Definitionen Abrg'!$A$4,'Definitionen Abrg'!D66,IF('Formular DE Entschädigungen'!$A$32='Definitionen Abrg'!$A$5,'Definitionen Abrg'!D95,IF('Formular DE Entschädigungen'!$A$32='Definitionen Abrg'!$A$6,'Definitionen Abrg'!D125,IF('Formular DE Entschädigungen'!$A$32='Definitionen Abrg'!$A$7,'Definitionen Abrg'!D155,IF('Formular DE Entschädigungen'!$A$32='Definitionen Abrg'!$A$8,'Definitionen Abrg'!D185)))))))</f>
        <v>FALSCH</v>
      </c>
      <c r="S35" s="39" t="str">
        <f>IF('Formular DE Entschädigungen'!$A$33='Definitionen Abrg'!$A$2,"Leer - Fach wählen",IF('Formular DE Entschädigungen'!$A$33='Definitionen Abrg'!$A$3,'Definitionen Abrg'!B35,IF('Formular DE Entschädigungen'!$A$33='Definitionen Abrg'!$A$4,'Definitionen Abrg'!B66,IF('Formular DE Entschädigungen'!$A$33='Definitionen Abrg'!$A$5,'Definitionen Abrg'!B95,IF('Formular DE Entschädigungen'!$A$33='Definitionen Abrg'!$A$6,'Definitionen Abrg'!B125,IF('Formular DE Entschädigungen'!$A$33='Definitionen Abrg'!$A$7,'Definitionen Abrg'!B155,IF('Formular DE Entschädigungen'!$A$33='Definitionen Abrg'!$A$8,'Definitionen Abrg'!B185)))))))</f>
        <v>Leer - Fach wählen</v>
      </c>
      <c r="T35" s="40" t="str">
        <f>IF('Formular DE Entschädigungen'!$A$33='Definitionen Abrg'!$A$2,"FALSCH",IF('Formular DE Entschädigungen'!$A$33='Definitionen Abrg'!$A$3,'Definitionen Abrg'!C35,IF('Formular DE Entschädigungen'!$A$33='Definitionen Abrg'!$A$4,'Definitionen Abrg'!C66,IF('Formular DE Entschädigungen'!$A$33='Definitionen Abrg'!$A$5,'Definitionen Abrg'!C95,IF('Formular DE Entschädigungen'!$A$33='Definitionen Abrg'!$A$6,'Definitionen Abrg'!C125,IF('Formular DE Entschädigungen'!$A$33='Definitionen Abrg'!$A$7,'Definitionen Abrg'!C155,IF('Formular DE Entschädigungen'!$A$33='Definitionen Abrg'!$A$8,'Definitionen Abrg'!C185)))))))</f>
        <v>FALSCH</v>
      </c>
      <c r="U35" s="41" t="str">
        <f>IF('Formular DE Entschädigungen'!$A$33='Definitionen Abrg'!$A$2,"FALSCH",IF('Formular DE Entschädigungen'!$A$33='Definitionen Abrg'!$A$3,'Definitionen Abrg'!D35,IF('Formular DE Entschädigungen'!$A$33='Definitionen Abrg'!$A$4,'Definitionen Abrg'!D66,IF('Formular DE Entschädigungen'!$A$33='Definitionen Abrg'!$A$5,'Definitionen Abrg'!D95,IF('Formular DE Entschädigungen'!$A$33='Definitionen Abrg'!$A$6,'Definitionen Abrg'!D125,IF('Formular DE Entschädigungen'!$A$33='Definitionen Abrg'!$A$7,'Definitionen Abrg'!D155,IF('Formular DE Entschädigungen'!$A$33='Definitionen Abrg'!$A$8,'Definitionen Abrg'!D185)))))))</f>
        <v>FALSCH</v>
      </c>
    </row>
    <row r="36" spans="1:21" ht="14.25" x14ac:dyDescent="0.2">
      <c r="A36" s="25"/>
      <c r="B36" s="15" t="s">
        <v>102</v>
      </c>
      <c r="C36" s="23"/>
      <c r="D36" s="24"/>
      <c r="G36" s="39" t="str">
        <f>IF('Formular DE Entschädigungen'!$A$30='Definitionen Abrg'!$A$2,"Leer - Fach wählen",IF('Formular DE Entschädigungen'!$A$30='Definitionen Abrg'!$A$3,'Definitionen Abrg'!B36,IF('Formular DE Entschädigungen'!$A$30='Definitionen Abrg'!$A$4,'Definitionen Abrg'!B67,IF('Formular DE Entschädigungen'!$A$30='Definitionen Abrg'!$A$5,'Definitionen Abrg'!B96,IF('Formular DE Entschädigungen'!$A$30='Definitionen Abrg'!$A$6,'Definitionen Abrg'!B126,IF('Formular DE Entschädigungen'!$A$30='Definitionen Abrg'!$A$7,'Definitionen Abrg'!B156,IF('Formular DE Entschädigungen'!$A$30='Definitionen Abrg'!$A$8,'Definitionen Abrg'!B186)))))))</f>
        <v>Leer - Fach wählen</v>
      </c>
      <c r="H36" s="40" t="b">
        <f>IF('Formular DE Entschädigungen'!$A$30='Definitionen Abrg'!$A$3,'Definitionen Abrg'!C36,IF('Formular DE Entschädigungen'!$A$30='Definitionen Abrg'!$A$4,'Definitionen Abrg'!C67,IF('Formular DE Entschädigungen'!$A$30='Definitionen Abrg'!$A$5,'Definitionen Abrg'!C96,IF('Formular DE Entschädigungen'!$A$30='Definitionen Abrg'!$A$6,'Definitionen Abrg'!C126,IF('Formular DE Entschädigungen'!$A$30='Definitionen Abrg'!$A$7,'Definitionen Abrg'!C156,IF('Formular DE Entschädigungen'!$A$30='Definitionen Abrg'!$A$8,'Definitionen Abrg'!C186))))))</f>
        <v>0</v>
      </c>
      <c r="I36" s="41" t="b">
        <f>IF('Formular DE Entschädigungen'!$A$30='Definitionen Abrg'!$A$3,'Definitionen Abrg'!D36,IF('Formular DE Entschädigungen'!$A$30='Definitionen Abrg'!$A$4,'Definitionen Abrg'!D67,IF('Formular DE Entschädigungen'!$A$30='Definitionen Abrg'!$A$5,'Definitionen Abrg'!D96,IF('Formular DE Entschädigungen'!$A$30='Definitionen Abrg'!$A$6,'Definitionen Abrg'!D126,IF('Formular DE Entschädigungen'!$A$30='Definitionen Abrg'!$A$7,'Definitionen Abrg'!D156,IF('Formular DE Entschädigungen'!$A$30='Definitionen Abrg'!$A$8,'Definitionen Abrg'!D186))))))</f>
        <v>0</v>
      </c>
      <c r="K36" s="39" t="str">
        <f>IF('Formular DE Entschädigungen'!$A$31='Definitionen Abrg'!$A$2,"Leer - Fach wählen",IF('Formular DE Entschädigungen'!$A$31='Definitionen Abrg'!$A$3,'Definitionen Abrg'!B36,IF('Formular DE Entschädigungen'!$A$31='Definitionen Abrg'!$A$4,'Definitionen Abrg'!B67,IF('Formular DE Entschädigungen'!$A$31='Definitionen Abrg'!$A$5,'Definitionen Abrg'!B96,IF('Formular DE Entschädigungen'!$A$31='Definitionen Abrg'!$A$6,'Definitionen Abrg'!B126,IF('Formular DE Entschädigungen'!$A$31='Definitionen Abrg'!$A$7,'Definitionen Abrg'!B156,IF('Formular DE Entschädigungen'!$A$31='Definitionen Abrg'!$A$8,'Definitionen Abrg'!B186)))))))</f>
        <v>Leer - Fach wählen</v>
      </c>
      <c r="L36" s="40" t="str">
        <f>IF('Formular DE Entschädigungen'!$A$31='Definitionen Abrg'!$A$2,"FALSCH",IF('Formular DE Entschädigungen'!$A$31='Definitionen Abrg'!$A$3,'Definitionen Abrg'!C36,IF('Formular DE Entschädigungen'!$A$31='Definitionen Abrg'!$A$4,'Definitionen Abrg'!C67,IF('Formular DE Entschädigungen'!$A$31='Definitionen Abrg'!$A$5,'Definitionen Abrg'!C96,IF('Formular DE Entschädigungen'!$A$31='Definitionen Abrg'!$A$6,'Definitionen Abrg'!C126,IF('Formular DE Entschädigungen'!$A$31='Definitionen Abrg'!$A$7,'Definitionen Abrg'!C156,IF('Formular DE Entschädigungen'!$A$31='Definitionen Abrg'!$A$8,'Definitionen Abrg'!C186)))))))</f>
        <v>FALSCH</v>
      </c>
      <c r="M36" s="41" t="str">
        <f>IF('Formular DE Entschädigungen'!$A$31='Definitionen Abrg'!$A$2,"FALSCH",IF('Formular DE Entschädigungen'!$A$31='Definitionen Abrg'!$A$3,'Definitionen Abrg'!D36,IF('Formular DE Entschädigungen'!$A$31='Definitionen Abrg'!$A$4,'Definitionen Abrg'!D67,IF('Formular DE Entschädigungen'!$A$31='Definitionen Abrg'!$A$5,'Definitionen Abrg'!D96,IF('Formular DE Entschädigungen'!$A$31='Definitionen Abrg'!$A$6,'Definitionen Abrg'!D126,IF('Formular DE Entschädigungen'!$A$31='Definitionen Abrg'!$A$7,'Definitionen Abrg'!D156,IF('Formular DE Entschädigungen'!$A$31='Definitionen Abrg'!$A$8,'Definitionen Abrg'!D186)))))))</f>
        <v>FALSCH</v>
      </c>
      <c r="O36" s="39" t="str">
        <f>IF('Formular DE Entschädigungen'!$A$32='Definitionen Abrg'!$A$2,"Leer - Fach wählen",IF('Formular DE Entschädigungen'!$A$32='Definitionen Abrg'!$A$3,'Definitionen Abrg'!B36,IF('Formular DE Entschädigungen'!$A$32='Definitionen Abrg'!$A$4,'Definitionen Abrg'!B67,IF('Formular DE Entschädigungen'!$A$32='Definitionen Abrg'!$A$5,'Definitionen Abrg'!B96,IF('Formular DE Entschädigungen'!$A$32='Definitionen Abrg'!$A$6,'Definitionen Abrg'!B126,IF('Formular DE Entschädigungen'!$A$32='Definitionen Abrg'!$A$7,'Definitionen Abrg'!B156,IF('Formular DE Entschädigungen'!$A$32='Definitionen Abrg'!$A$8,'Definitionen Abrg'!B186)))))))</f>
        <v>Leer - Fach wählen</v>
      </c>
      <c r="P36" s="40" t="str">
        <f>IF('Formular DE Entschädigungen'!$A$32='Definitionen Abrg'!$A$2,"FALSCH",IF('Formular DE Entschädigungen'!$A$32='Definitionen Abrg'!$A$3,'Definitionen Abrg'!C36,IF('Formular DE Entschädigungen'!$A$32='Definitionen Abrg'!$A$4,'Definitionen Abrg'!C67,IF('Formular DE Entschädigungen'!$A$32='Definitionen Abrg'!$A$5,'Definitionen Abrg'!C96,IF('Formular DE Entschädigungen'!$A$32='Definitionen Abrg'!$A$6,'Definitionen Abrg'!C126,IF('Formular DE Entschädigungen'!$A$32='Definitionen Abrg'!$A$7,'Definitionen Abrg'!C156,IF('Formular DE Entschädigungen'!$A$32='Definitionen Abrg'!$A$8,'Definitionen Abrg'!C186)))))))</f>
        <v>FALSCH</v>
      </c>
      <c r="Q36" s="41" t="str">
        <f>IF('Formular DE Entschädigungen'!$A$32='Definitionen Abrg'!$A$2,"FALSCH",IF('Formular DE Entschädigungen'!$A$32='Definitionen Abrg'!$A$3,'Definitionen Abrg'!D36,IF('Formular DE Entschädigungen'!$A$32='Definitionen Abrg'!$A$4,'Definitionen Abrg'!D67,IF('Formular DE Entschädigungen'!$A$32='Definitionen Abrg'!$A$5,'Definitionen Abrg'!D96,IF('Formular DE Entschädigungen'!$A$32='Definitionen Abrg'!$A$6,'Definitionen Abrg'!D126,IF('Formular DE Entschädigungen'!$A$32='Definitionen Abrg'!$A$7,'Definitionen Abrg'!D156,IF('Formular DE Entschädigungen'!$A$32='Definitionen Abrg'!$A$8,'Definitionen Abrg'!D186)))))))</f>
        <v>FALSCH</v>
      </c>
      <c r="S36" s="39" t="str">
        <f>IF('Formular DE Entschädigungen'!$A$33='Definitionen Abrg'!$A$2,"Leer - Fach wählen",IF('Formular DE Entschädigungen'!$A$33='Definitionen Abrg'!$A$3,'Definitionen Abrg'!B36,IF('Formular DE Entschädigungen'!$A$33='Definitionen Abrg'!$A$4,'Definitionen Abrg'!B67,IF('Formular DE Entschädigungen'!$A$33='Definitionen Abrg'!$A$5,'Definitionen Abrg'!B96,IF('Formular DE Entschädigungen'!$A$33='Definitionen Abrg'!$A$6,'Definitionen Abrg'!B126,IF('Formular DE Entschädigungen'!$A$33='Definitionen Abrg'!$A$7,'Definitionen Abrg'!B156,IF('Formular DE Entschädigungen'!$A$33='Definitionen Abrg'!$A$8,'Definitionen Abrg'!B186)))))))</f>
        <v>Leer - Fach wählen</v>
      </c>
      <c r="T36" s="40" t="str">
        <f>IF('Formular DE Entschädigungen'!$A$33='Definitionen Abrg'!$A$2,"FALSCH",IF('Formular DE Entschädigungen'!$A$33='Definitionen Abrg'!$A$3,'Definitionen Abrg'!C36,IF('Formular DE Entschädigungen'!$A$33='Definitionen Abrg'!$A$4,'Definitionen Abrg'!C67,IF('Formular DE Entschädigungen'!$A$33='Definitionen Abrg'!$A$5,'Definitionen Abrg'!C96,IF('Formular DE Entschädigungen'!$A$33='Definitionen Abrg'!$A$6,'Definitionen Abrg'!C126,IF('Formular DE Entschädigungen'!$A$33='Definitionen Abrg'!$A$7,'Definitionen Abrg'!C156,IF('Formular DE Entschädigungen'!$A$33='Definitionen Abrg'!$A$8,'Definitionen Abrg'!C186)))))))</f>
        <v>FALSCH</v>
      </c>
      <c r="U36" s="41" t="str">
        <f>IF('Formular DE Entschädigungen'!$A$33='Definitionen Abrg'!$A$2,"FALSCH",IF('Formular DE Entschädigungen'!$A$33='Definitionen Abrg'!$A$3,'Definitionen Abrg'!D36,IF('Formular DE Entschädigungen'!$A$33='Definitionen Abrg'!$A$4,'Definitionen Abrg'!D67,IF('Formular DE Entschädigungen'!$A$33='Definitionen Abrg'!$A$5,'Definitionen Abrg'!D96,IF('Formular DE Entschädigungen'!$A$33='Definitionen Abrg'!$A$6,'Definitionen Abrg'!D126,IF('Formular DE Entschädigungen'!$A$33='Definitionen Abrg'!$A$7,'Definitionen Abrg'!D156,IF('Formular DE Entschädigungen'!$A$33='Definitionen Abrg'!$A$8,'Definitionen Abrg'!D186)))))))</f>
        <v>FALSCH</v>
      </c>
    </row>
    <row r="37" spans="1:21" ht="14.25" x14ac:dyDescent="0.2">
      <c r="A37" s="25"/>
      <c r="B37" s="15" t="s">
        <v>102</v>
      </c>
      <c r="C37" s="23"/>
      <c r="D37" s="24"/>
      <c r="G37" s="39" t="str">
        <f>IF('Formular DE Entschädigungen'!$A$30='Definitionen Abrg'!$A$2,"Leer - Fach wählen",IF('Formular DE Entschädigungen'!$A$30='Definitionen Abrg'!$A$3,'Definitionen Abrg'!B37,IF('Formular DE Entschädigungen'!$A$30='Definitionen Abrg'!$A$4,'Definitionen Abrg'!B68,IF('Formular DE Entschädigungen'!$A$30='Definitionen Abrg'!$A$5,'Definitionen Abrg'!B97,IF('Formular DE Entschädigungen'!$A$30='Definitionen Abrg'!$A$6,'Definitionen Abrg'!B127,IF('Formular DE Entschädigungen'!$A$30='Definitionen Abrg'!$A$7,'Definitionen Abrg'!B157,IF('Formular DE Entschädigungen'!$A$30='Definitionen Abrg'!$A$8,'Definitionen Abrg'!B187)))))))</f>
        <v>Leer - Fach wählen</v>
      </c>
      <c r="H37" s="40" t="b">
        <f>IF('Formular DE Entschädigungen'!$A$30='Definitionen Abrg'!$A$3,'Definitionen Abrg'!C37,IF('Formular DE Entschädigungen'!$A$30='Definitionen Abrg'!$A$4,'Definitionen Abrg'!C68,IF('Formular DE Entschädigungen'!$A$30='Definitionen Abrg'!$A$5,'Definitionen Abrg'!C97,IF('Formular DE Entschädigungen'!$A$30='Definitionen Abrg'!$A$6,'Definitionen Abrg'!C127,IF('Formular DE Entschädigungen'!$A$30='Definitionen Abrg'!$A$7,'Definitionen Abrg'!C157,IF('Formular DE Entschädigungen'!$A$30='Definitionen Abrg'!$A$8,'Definitionen Abrg'!C187))))))</f>
        <v>0</v>
      </c>
      <c r="I37" s="41" t="b">
        <f>IF('Formular DE Entschädigungen'!$A$30='Definitionen Abrg'!$A$3,'Definitionen Abrg'!D37,IF('Formular DE Entschädigungen'!$A$30='Definitionen Abrg'!$A$4,'Definitionen Abrg'!D68,IF('Formular DE Entschädigungen'!$A$30='Definitionen Abrg'!$A$5,'Definitionen Abrg'!D97,IF('Formular DE Entschädigungen'!$A$30='Definitionen Abrg'!$A$6,'Definitionen Abrg'!D127,IF('Formular DE Entschädigungen'!$A$30='Definitionen Abrg'!$A$7,'Definitionen Abrg'!D157,IF('Formular DE Entschädigungen'!$A$30='Definitionen Abrg'!$A$8,'Definitionen Abrg'!D187))))))</f>
        <v>0</v>
      </c>
      <c r="K37" s="39" t="str">
        <f>IF('Formular DE Entschädigungen'!$A$31='Definitionen Abrg'!$A$2,"Leer - Fach wählen",IF('Formular DE Entschädigungen'!$A$31='Definitionen Abrg'!$A$3,'Definitionen Abrg'!B37,IF('Formular DE Entschädigungen'!$A$31='Definitionen Abrg'!$A$4,'Definitionen Abrg'!B68,IF('Formular DE Entschädigungen'!$A$31='Definitionen Abrg'!$A$5,'Definitionen Abrg'!B97,IF('Formular DE Entschädigungen'!$A$31='Definitionen Abrg'!$A$6,'Definitionen Abrg'!B127,IF('Formular DE Entschädigungen'!$A$31='Definitionen Abrg'!$A$7,'Definitionen Abrg'!B157,IF('Formular DE Entschädigungen'!$A$31='Definitionen Abrg'!$A$8,'Definitionen Abrg'!B187)))))))</f>
        <v>Leer - Fach wählen</v>
      </c>
      <c r="L37" s="40" t="str">
        <f>IF('Formular DE Entschädigungen'!$A$31='Definitionen Abrg'!$A$2,"FALSCH",IF('Formular DE Entschädigungen'!$A$31='Definitionen Abrg'!$A$3,'Definitionen Abrg'!C37,IF('Formular DE Entschädigungen'!$A$31='Definitionen Abrg'!$A$4,'Definitionen Abrg'!C68,IF('Formular DE Entschädigungen'!$A$31='Definitionen Abrg'!$A$5,'Definitionen Abrg'!C97,IF('Formular DE Entschädigungen'!$A$31='Definitionen Abrg'!$A$6,'Definitionen Abrg'!C127,IF('Formular DE Entschädigungen'!$A$31='Definitionen Abrg'!$A$7,'Definitionen Abrg'!C157,IF('Formular DE Entschädigungen'!$A$31='Definitionen Abrg'!$A$8,'Definitionen Abrg'!C187)))))))</f>
        <v>FALSCH</v>
      </c>
      <c r="M37" s="41" t="str">
        <f>IF('Formular DE Entschädigungen'!$A$31='Definitionen Abrg'!$A$2,"FALSCH",IF('Formular DE Entschädigungen'!$A$31='Definitionen Abrg'!$A$3,'Definitionen Abrg'!D37,IF('Formular DE Entschädigungen'!$A$31='Definitionen Abrg'!$A$4,'Definitionen Abrg'!D68,IF('Formular DE Entschädigungen'!$A$31='Definitionen Abrg'!$A$5,'Definitionen Abrg'!D97,IF('Formular DE Entschädigungen'!$A$31='Definitionen Abrg'!$A$6,'Definitionen Abrg'!D127,IF('Formular DE Entschädigungen'!$A$31='Definitionen Abrg'!$A$7,'Definitionen Abrg'!D157,IF('Formular DE Entschädigungen'!$A$31='Definitionen Abrg'!$A$8,'Definitionen Abrg'!D187)))))))</f>
        <v>FALSCH</v>
      </c>
      <c r="O37" s="39" t="str">
        <f>IF('Formular DE Entschädigungen'!$A$32='Definitionen Abrg'!$A$2,"Leer - Fach wählen",IF('Formular DE Entschädigungen'!$A$32='Definitionen Abrg'!$A$3,'Definitionen Abrg'!B37,IF('Formular DE Entschädigungen'!$A$32='Definitionen Abrg'!$A$4,'Definitionen Abrg'!B68,IF('Formular DE Entschädigungen'!$A$32='Definitionen Abrg'!$A$5,'Definitionen Abrg'!B97,IF('Formular DE Entschädigungen'!$A$32='Definitionen Abrg'!$A$6,'Definitionen Abrg'!B127,IF('Formular DE Entschädigungen'!$A$32='Definitionen Abrg'!$A$7,'Definitionen Abrg'!B157,IF('Formular DE Entschädigungen'!$A$32='Definitionen Abrg'!$A$8,'Definitionen Abrg'!B187)))))))</f>
        <v>Leer - Fach wählen</v>
      </c>
      <c r="P37" s="40" t="str">
        <f>IF('Formular DE Entschädigungen'!$A$32='Definitionen Abrg'!$A$2,"FALSCH",IF('Formular DE Entschädigungen'!$A$32='Definitionen Abrg'!$A$3,'Definitionen Abrg'!C37,IF('Formular DE Entschädigungen'!$A$32='Definitionen Abrg'!$A$4,'Definitionen Abrg'!C68,IF('Formular DE Entschädigungen'!$A$32='Definitionen Abrg'!$A$5,'Definitionen Abrg'!C97,IF('Formular DE Entschädigungen'!$A$32='Definitionen Abrg'!$A$6,'Definitionen Abrg'!C127,IF('Formular DE Entschädigungen'!$A$32='Definitionen Abrg'!$A$7,'Definitionen Abrg'!C157,IF('Formular DE Entschädigungen'!$A$32='Definitionen Abrg'!$A$8,'Definitionen Abrg'!C187)))))))</f>
        <v>FALSCH</v>
      </c>
      <c r="Q37" s="41" t="str">
        <f>IF('Formular DE Entschädigungen'!$A$32='Definitionen Abrg'!$A$2,"FALSCH",IF('Formular DE Entschädigungen'!$A$32='Definitionen Abrg'!$A$3,'Definitionen Abrg'!D37,IF('Formular DE Entschädigungen'!$A$32='Definitionen Abrg'!$A$4,'Definitionen Abrg'!D68,IF('Formular DE Entschädigungen'!$A$32='Definitionen Abrg'!$A$5,'Definitionen Abrg'!D97,IF('Formular DE Entschädigungen'!$A$32='Definitionen Abrg'!$A$6,'Definitionen Abrg'!D127,IF('Formular DE Entschädigungen'!$A$32='Definitionen Abrg'!$A$7,'Definitionen Abrg'!D157,IF('Formular DE Entschädigungen'!$A$32='Definitionen Abrg'!$A$8,'Definitionen Abrg'!D187)))))))</f>
        <v>FALSCH</v>
      </c>
      <c r="S37" s="39" t="str">
        <f>IF('Formular DE Entschädigungen'!$A$33='Definitionen Abrg'!$A$2,"Leer - Fach wählen",IF('Formular DE Entschädigungen'!$A$33='Definitionen Abrg'!$A$3,'Definitionen Abrg'!B37,IF('Formular DE Entschädigungen'!$A$33='Definitionen Abrg'!$A$4,'Definitionen Abrg'!B68,IF('Formular DE Entschädigungen'!$A$33='Definitionen Abrg'!$A$5,'Definitionen Abrg'!B97,IF('Formular DE Entschädigungen'!$A$33='Definitionen Abrg'!$A$6,'Definitionen Abrg'!B127,IF('Formular DE Entschädigungen'!$A$33='Definitionen Abrg'!$A$7,'Definitionen Abrg'!B157,IF('Formular DE Entschädigungen'!$A$33='Definitionen Abrg'!$A$8,'Definitionen Abrg'!B187)))))))</f>
        <v>Leer - Fach wählen</v>
      </c>
      <c r="T37" s="40" t="str">
        <f>IF('Formular DE Entschädigungen'!$A$33='Definitionen Abrg'!$A$2,"FALSCH",IF('Formular DE Entschädigungen'!$A$33='Definitionen Abrg'!$A$3,'Definitionen Abrg'!C37,IF('Formular DE Entschädigungen'!$A$33='Definitionen Abrg'!$A$4,'Definitionen Abrg'!C68,IF('Formular DE Entschädigungen'!$A$33='Definitionen Abrg'!$A$5,'Definitionen Abrg'!C97,IF('Formular DE Entschädigungen'!$A$33='Definitionen Abrg'!$A$6,'Definitionen Abrg'!C127,IF('Formular DE Entschädigungen'!$A$33='Definitionen Abrg'!$A$7,'Definitionen Abrg'!C157,IF('Formular DE Entschädigungen'!$A$33='Definitionen Abrg'!$A$8,'Definitionen Abrg'!C187)))))))</f>
        <v>FALSCH</v>
      </c>
      <c r="U37" s="41" t="str">
        <f>IF('Formular DE Entschädigungen'!$A$33='Definitionen Abrg'!$A$2,"FALSCH",IF('Formular DE Entschädigungen'!$A$33='Definitionen Abrg'!$A$3,'Definitionen Abrg'!D37,IF('Formular DE Entschädigungen'!$A$33='Definitionen Abrg'!$A$4,'Definitionen Abrg'!D68,IF('Formular DE Entschädigungen'!$A$33='Definitionen Abrg'!$A$5,'Definitionen Abrg'!D97,IF('Formular DE Entschädigungen'!$A$33='Definitionen Abrg'!$A$6,'Definitionen Abrg'!D127,IF('Formular DE Entschädigungen'!$A$33='Definitionen Abrg'!$A$7,'Definitionen Abrg'!D157,IF('Formular DE Entschädigungen'!$A$33='Definitionen Abrg'!$A$8,'Definitionen Abrg'!D187)))))))</f>
        <v>FALSCH</v>
      </c>
    </row>
    <row r="38" spans="1:21" ht="14.25" x14ac:dyDescent="0.2">
      <c r="A38" s="25"/>
      <c r="B38" s="15" t="s">
        <v>102</v>
      </c>
      <c r="C38" s="23"/>
      <c r="D38" s="24"/>
      <c r="G38" s="39" t="str">
        <f>IF('Formular DE Entschädigungen'!$A$30='Definitionen Abrg'!$A$2,"Leer - Fach wählen",IF('Formular DE Entschädigungen'!$A$30='Definitionen Abrg'!$A$3,'Definitionen Abrg'!B38,IF('Formular DE Entschädigungen'!$A$30='Definitionen Abrg'!$A$4,'Definitionen Abrg'!B69,IF('Formular DE Entschädigungen'!$A$30='Definitionen Abrg'!$A$5,'Definitionen Abrg'!B98,IF('Formular DE Entschädigungen'!$A$30='Definitionen Abrg'!$A$6,'Definitionen Abrg'!B128,IF('Formular DE Entschädigungen'!$A$30='Definitionen Abrg'!$A$7,'Definitionen Abrg'!B158,IF('Formular DE Entschädigungen'!$A$30='Definitionen Abrg'!$A$8,'Definitionen Abrg'!B188)))))))</f>
        <v>Leer - Fach wählen</v>
      </c>
      <c r="H38" s="40" t="b">
        <f>IF('Formular DE Entschädigungen'!$A$30='Definitionen Abrg'!$A$3,'Definitionen Abrg'!C38,IF('Formular DE Entschädigungen'!$A$30='Definitionen Abrg'!$A$4,'Definitionen Abrg'!C69,IF('Formular DE Entschädigungen'!$A$30='Definitionen Abrg'!$A$5,'Definitionen Abrg'!C98,IF('Formular DE Entschädigungen'!$A$30='Definitionen Abrg'!$A$6,'Definitionen Abrg'!C128,IF('Formular DE Entschädigungen'!$A$30='Definitionen Abrg'!$A$7,'Definitionen Abrg'!C158,IF('Formular DE Entschädigungen'!$A$30='Definitionen Abrg'!$A$8,'Definitionen Abrg'!C188))))))</f>
        <v>0</v>
      </c>
      <c r="I38" s="41" t="b">
        <f>IF('Formular DE Entschädigungen'!$A$30='Definitionen Abrg'!$A$3,'Definitionen Abrg'!D38,IF('Formular DE Entschädigungen'!$A$30='Definitionen Abrg'!$A$4,'Definitionen Abrg'!D69,IF('Formular DE Entschädigungen'!$A$30='Definitionen Abrg'!$A$5,'Definitionen Abrg'!D98,IF('Formular DE Entschädigungen'!$A$30='Definitionen Abrg'!$A$6,'Definitionen Abrg'!D128,IF('Formular DE Entschädigungen'!$A$30='Definitionen Abrg'!$A$7,'Definitionen Abrg'!D158,IF('Formular DE Entschädigungen'!$A$30='Definitionen Abrg'!$A$8,'Definitionen Abrg'!D188))))))</f>
        <v>0</v>
      </c>
      <c r="K38" s="39" t="str">
        <f>IF('Formular DE Entschädigungen'!$A$31='Definitionen Abrg'!$A$2,"Leer - Fach wählen",IF('Formular DE Entschädigungen'!$A$31='Definitionen Abrg'!$A$3,'Definitionen Abrg'!B38,IF('Formular DE Entschädigungen'!$A$31='Definitionen Abrg'!$A$4,'Definitionen Abrg'!B69,IF('Formular DE Entschädigungen'!$A$31='Definitionen Abrg'!$A$5,'Definitionen Abrg'!B98,IF('Formular DE Entschädigungen'!$A$31='Definitionen Abrg'!$A$6,'Definitionen Abrg'!B128,IF('Formular DE Entschädigungen'!$A$31='Definitionen Abrg'!$A$7,'Definitionen Abrg'!B158,IF('Formular DE Entschädigungen'!$A$31='Definitionen Abrg'!$A$8,'Definitionen Abrg'!B188)))))))</f>
        <v>Leer - Fach wählen</v>
      </c>
      <c r="L38" s="40" t="str">
        <f>IF('Formular DE Entschädigungen'!$A$31='Definitionen Abrg'!$A$2,"FALSCH",IF('Formular DE Entschädigungen'!$A$31='Definitionen Abrg'!$A$3,'Definitionen Abrg'!C38,IF('Formular DE Entschädigungen'!$A$31='Definitionen Abrg'!$A$4,'Definitionen Abrg'!C69,IF('Formular DE Entschädigungen'!$A$31='Definitionen Abrg'!$A$5,'Definitionen Abrg'!C98,IF('Formular DE Entschädigungen'!$A$31='Definitionen Abrg'!$A$6,'Definitionen Abrg'!C128,IF('Formular DE Entschädigungen'!$A$31='Definitionen Abrg'!$A$7,'Definitionen Abrg'!C158,IF('Formular DE Entschädigungen'!$A$31='Definitionen Abrg'!$A$8,'Definitionen Abrg'!C188)))))))</f>
        <v>FALSCH</v>
      </c>
      <c r="M38" s="41" t="str">
        <f>IF('Formular DE Entschädigungen'!$A$31='Definitionen Abrg'!$A$2,"FALSCH",IF('Formular DE Entschädigungen'!$A$31='Definitionen Abrg'!$A$3,'Definitionen Abrg'!D38,IF('Formular DE Entschädigungen'!$A$31='Definitionen Abrg'!$A$4,'Definitionen Abrg'!D69,IF('Formular DE Entschädigungen'!$A$31='Definitionen Abrg'!$A$5,'Definitionen Abrg'!D98,IF('Formular DE Entschädigungen'!$A$31='Definitionen Abrg'!$A$6,'Definitionen Abrg'!D128,IF('Formular DE Entschädigungen'!$A$31='Definitionen Abrg'!$A$7,'Definitionen Abrg'!D158,IF('Formular DE Entschädigungen'!$A$31='Definitionen Abrg'!$A$8,'Definitionen Abrg'!D188)))))))</f>
        <v>FALSCH</v>
      </c>
      <c r="O38" s="39" t="str">
        <f>IF('Formular DE Entschädigungen'!$A$32='Definitionen Abrg'!$A$2,"Leer - Fach wählen",IF('Formular DE Entschädigungen'!$A$32='Definitionen Abrg'!$A$3,'Definitionen Abrg'!B38,IF('Formular DE Entschädigungen'!$A$32='Definitionen Abrg'!$A$4,'Definitionen Abrg'!B69,IF('Formular DE Entschädigungen'!$A$32='Definitionen Abrg'!$A$5,'Definitionen Abrg'!B98,IF('Formular DE Entschädigungen'!$A$32='Definitionen Abrg'!$A$6,'Definitionen Abrg'!B128,IF('Formular DE Entschädigungen'!$A$32='Definitionen Abrg'!$A$7,'Definitionen Abrg'!B158,IF('Formular DE Entschädigungen'!$A$32='Definitionen Abrg'!$A$8,'Definitionen Abrg'!B188)))))))</f>
        <v>Leer - Fach wählen</v>
      </c>
      <c r="P38" s="40" t="str">
        <f>IF('Formular DE Entschädigungen'!$A$32='Definitionen Abrg'!$A$2,"FALSCH",IF('Formular DE Entschädigungen'!$A$32='Definitionen Abrg'!$A$3,'Definitionen Abrg'!C38,IF('Formular DE Entschädigungen'!$A$32='Definitionen Abrg'!$A$4,'Definitionen Abrg'!C69,IF('Formular DE Entschädigungen'!$A$32='Definitionen Abrg'!$A$5,'Definitionen Abrg'!C98,IF('Formular DE Entschädigungen'!$A$32='Definitionen Abrg'!$A$6,'Definitionen Abrg'!C128,IF('Formular DE Entschädigungen'!$A$32='Definitionen Abrg'!$A$7,'Definitionen Abrg'!C158,IF('Formular DE Entschädigungen'!$A$32='Definitionen Abrg'!$A$8,'Definitionen Abrg'!C188)))))))</f>
        <v>FALSCH</v>
      </c>
      <c r="Q38" s="41" t="str">
        <f>IF('Formular DE Entschädigungen'!$A$32='Definitionen Abrg'!$A$2,"FALSCH",IF('Formular DE Entschädigungen'!$A$32='Definitionen Abrg'!$A$3,'Definitionen Abrg'!D38,IF('Formular DE Entschädigungen'!$A$32='Definitionen Abrg'!$A$4,'Definitionen Abrg'!D69,IF('Formular DE Entschädigungen'!$A$32='Definitionen Abrg'!$A$5,'Definitionen Abrg'!D98,IF('Formular DE Entschädigungen'!$A$32='Definitionen Abrg'!$A$6,'Definitionen Abrg'!D128,IF('Formular DE Entschädigungen'!$A$32='Definitionen Abrg'!$A$7,'Definitionen Abrg'!D158,IF('Formular DE Entschädigungen'!$A$32='Definitionen Abrg'!$A$8,'Definitionen Abrg'!D188)))))))</f>
        <v>FALSCH</v>
      </c>
      <c r="S38" s="39" t="str">
        <f>IF('Formular DE Entschädigungen'!$A$33='Definitionen Abrg'!$A$2,"Leer - Fach wählen",IF('Formular DE Entschädigungen'!$A$33='Definitionen Abrg'!$A$3,'Definitionen Abrg'!B38,IF('Formular DE Entschädigungen'!$A$33='Definitionen Abrg'!$A$4,'Definitionen Abrg'!B69,IF('Formular DE Entschädigungen'!$A$33='Definitionen Abrg'!$A$5,'Definitionen Abrg'!B98,IF('Formular DE Entschädigungen'!$A$33='Definitionen Abrg'!$A$6,'Definitionen Abrg'!B128,IF('Formular DE Entschädigungen'!$A$33='Definitionen Abrg'!$A$7,'Definitionen Abrg'!B158,IF('Formular DE Entschädigungen'!$A$33='Definitionen Abrg'!$A$8,'Definitionen Abrg'!B188)))))))</f>
        <v>Leer - Fach wählen</v>
      </c>
      <c r="T38" s="40" t="str">
        <f>IF('Formular DE Entschädigungen'!$A$33='Definitionen Abrg'!$A$2,"FALSCH",IF('Formular DE Entschädigungen'!$A$33='Definitionen Abrg'!$A$3,'Definitionen Abrg'!C38,IF('Formular DE Entschädigungen'!$A$33='Definitionen Abrg'!$A$4,'Definitionen Abrg'!C69,IF('Formular DE Entschädigungen'!$A$33='Definitionen Abrg'!$A$5,'Definitionen Abrg'!C98,IF('Formular DE Entschädigungen'!$A$33='Definitionen Abrg'!$A$6,'Definitionen Abrg'!C128,IF('Formular DE Entschädigungen'!$A$33='Definitionen Abrg'!$A$7,'Definitionen Abrg'!C158,IF('Formular DE Entschädigungen'!$A$33='Definitionen Abrg'!$A$8,'Definitionen Abrg'!C188)))))))</f>
        <v>FALSCH</v>
      </c>
      <c r="U38" s="41" t="str">
        <f>IF('Formular DE Entschädigungen'!$A$33='Definitionen Abrg'!$A$2,"FALSCH",IF('Formular DE Entschädigungen'!$A$33='Definitionen Abrg'!$A$3,'Definitionen Abrg'!D38,IF('Formular DE Entschädigungen'!$A$33='Definitionen Abrg'!$A$4,'Definitionen Abrg'!D69,IF('Formular DE Entschädigungen'!$A$33='Definitionen Abrg'!$A$5,'Definitionen Abrg'!D98,IF('Formular DE Entschädigungen'!$A$33='Definitionen Abrg'!$A$6,'Definitionen Abrg'!D128,IF('Formular DE Entschädigungen'!$A$33='Definitionen Abrg'!$A$7,'Definitionen Abrg'!D158,IF('Formular DE Entschädigungen'!$A$33='Definitionen Abrg'!$A$8,'Definitionen Abrg'!D188)))))))</f>
        <v>FALSCH</v>
      </c>
    </row>
    <row r="39" spans="1:21" ht="14.25" x14ac:dyDescent="0.2">
      <c r="A39" s="25"/>
      <c r="B39" s="15" t="s">
        <v>102</v>
      </c>
      <c r="C39" s="23"/>
      <c r="D39" s="24"/>
      <c r="G39" s="39" t="str">
        <f>IF('Formular DE Entschädigungen'!$A$30='Definitionen Abrg'!$A$2,"Leer - Fach wählen",IF('Formular DE Entschädigungen'!$A$30='Definitionen Abrg'!$A$3,'Definitionen Abrg'!B39,IF('Formular DE Entschädigungen'!$A$30='Definitionen Abrg'!$A$4,'Definitionen Abrg'!B70,IF('Formular DE Entschädigungen'!$A$30='Definitionen Abrg'!$A$5,'Definitionen Abrg'!B99,IF('Formular DE Entschädigungen'!$A$30='Definitionen Abrg'!$A$6,'Definitionen Abrg'!B129,IF('Formular DE Entschädigungen'!$A$30='Definitionen Abrg'!$A$7,'Definitionen Abrg'!B159,IF('Formular DE Entschädigungen'!$A$30='Definitionen Abrg'!$A$8,'Definitionen Abrg'!B189)))))))</f>
        <v>Leer - Fach wählen</v>
      </c>
      <c r="H39" s="40" t="b">
        <f>IF('Formular DE Entschädigungen'!$A$30='Definitionen Abrg'!$A$3,'Definitionen Abrg'!C39,IF('Formular DE Entschädigungen'!$A$30='Definitionen Abrg'!$A$4,'Definitionen Abrg'!C70,IF('Formular DE Entschädigungen'!$A$30='Definitionen Abrg'!$A$5,'Definitionen Abrg'!C99,IF('Formular DE Entschädigungen'!$A$30='Definitionen Abrg'!$A$6,'Definitionen Abrg'!C129,IF('Formular DE Entschädigungen'!$A$30='Definitionen Abrg'!$A$7,'Definitionen Abrg'!C159,IF('Formular DE Entschädigungen'!$A$30='Definitionen Abrg'!$A$8,'Definitionen Abrg'!C189))))))</f>
        <v>0</v>
      </c>
      <c r="I39" s="41" t="b">
        <f>IF('Formular DE Entschädigungen'!$A$30='Definitionen Abrg'!$A$3,'Definitionen Abrg'!D39,IF('Formular DE Entschädigungen'!$A$30='Definitionen Abrg'!$A$4,'Definitionen Abrg'!D70,IF('Formular DE Entschädigungen'!$A$30='Definitionen Abrg'!$A$5,'Definitionen Abrg'!D99,IF('Formular DE Entschädigungen'!$A$30='Definitionen Abrg'!$A$6,'Definitionen Abrg'!D129,IF('Formular DE Entschädigungen'!$A$30='Definitionen Abrg'!$A$7,'Definitionen Abrg'!D159,IF('Formular DE Entschädigungen'!$A$30='Definitionen Abrg'!$A$8,'Definitionen Abrg'!D189))))))</f>
        <v>0</v>
      </c>
      <c r="K39" s="39" t="str">
        <f>IF('Formular DE Entschädigungen'!$A$31='Definitionen Abrg'!$A$2,"Leer - Fach wählen",IF('Formular DE Entschädigungen'!$A$31='Definitionen Abrg'!$A$3,'Definitionen Abrg'!B39,IF('Formular DE Entschädigungen'!$A$31='Definitionen Abrg'!$A$4,'Definitionen Abrg'!B70,IF('Formular DE Entschädigungen'!$A$31='Definitionen Abrg'!$A$5,'Definitionen Abrg'!B99,IF('Formular DE Entschädigungen'!$A$31='Definitionen Abrg'!$A$6,'Definitionen Abrg'!B129,IF('Formular DE Entschädigungen'!$A$31='Definitionen Abrg'!$A$7,'Definitionen Abrg'!B159,IF('Formular DE Entschädigungen'!$A$31='Definitionen Abrg'!$A$8,'Definitionen Abrg'!B189)))))))</f>
        <v>Leer - Fach wählen</v>
      </c>
      <c r="L39" s="40" t="str">
        <f>IF('Formular DE Entschädigungen'!$A$31='Definitionen Abrg'!$A$2,"FALSCH",IF('Formular DE Entschädigungen'!$A$31='Definitionen Abrg'!$A$3,'Definitionen Abrg'!C39,IF('Formular DE Entschädigungen'!$A$31='Definitionen Abrg'!$A$4,'Definitionen Abrg'!C70,IF('Formular DE Entschädigungen'!$A$31='Definitionen Abrg'!$A$5,'Definitionen Abrg'!C99,IF('Formular DE Entschädigungen'!$A$31='Definitionen Abrg'!$A$6,'Definitionen Abrg'!C129,IF('Formular DE Entschädigungen'!$A$31='Definitionen Abrg'!$A$7,'Definitionen Abrg'!C159,IF('Formular DE Entschädigungen'!$A$31='Definitionen Abrg'!$A$8,'Definitionen Abrg'!C189)))))))</f>
        <v>FALSCH</v>
      </c>
      <c r="M39" s="41" t="str">
        <f>IF('Formular DE Entschädigungen'!$A$31='Definitionen Abrg'!$A$2,"FALSCH",IF('Formular DE Entschädigungen'!$A$31='Definitionen Abrg'!$A$3,'Definitionen Abrg'!D39,IF('Formular DE Entschädigungen'!$A$31='Definitionen Abrg'!$A$4,'Definitionen Abrg'!D70,IF('Formular DE Entschädigungen'!$A$31='Definitionen Abrg'!$A$5,'Definitionen Abrg'!D99,IF('Formular DE Entschädigungen'!$A$31='Definitionen Abrg'!$A$6,'Definitionen Abrg'!D129,IF('Formular DE Entschädigungen'!$A$31='Definitionen Abrg'!$A$7,'Definitionen Abrg'!D159,IF('Formular DE Entschädigungen'!$A$31='Definitionen Abrg'!$A$8,'Definitionen Abrg'!D189)))))))</f>
        <v>FALSCH</v>
      </c>
      <c r="O39" s="39" t="str">
        <f>IF('Formular DE Entschädigungen'!$A$32='Definitionen Abrg'!$A$2,"Leer - Fach wählen",IF('Formular DE Entschädigungen'!$A$32='Definitionen Abrg'!$A$3,'Definitionen Abrg'!B39,IF('Formular DE Entschädigungen'!$A$32='Definitionen Abrg'!$A$4,'Definitionen Abrg'!B70,IF('Formular DE Entschädigungen'!$A$32='Definitionen Abrg'!$A$5,'Definitionen Abrg'!B99,IF('Formular DE Entschädigungen'!$A$32='Definitionen Abrg'!$A$6,'Definitionen Abrg'!B129,IF('Formular DE Entschädigungen'!$A$32='Definitionen Abrg'!$A$7,'Definitionen Abrg'!B159,IF('Formular DE Entschädigungen'!$A$32='Definitionen Abrg'!$A$8,'Definitionen Abrg'!B189)))))))</f>
        <v>Leer - Fach wählen</v>
      </c>
      <c r="P39" s="40" t="str">
        <f>IF('Formular DE Entschädigungen'!$A$32='Definitionen Abrg'!$A$2,"FALSCH",IF('Formular DE Entschädigungen'!$A$32='Definitionen Abrg'!$A$3,'Definitionen Abrg'!C39,IF('Formular DE Entschädigungen'!$A$32='Definitionen Abrg'!$A$4,'Definitionen Abrg'!C70,IF('Formular DE Entschädigungen'!$A$32='Definitionen Abrg'!$A$5,'Definitionen Abrg'!C99,IF('Formular DE Entschädigungen'!$A$32='Definitionen Abrg'!$A$6,'Definitionen Abrg'!C129,IF('Formular DE Entschädigungen'!$A$32='Definitionen Abrg'!$A$7,'Definitionen Abrg'!C159,IF('Formular DE Entschädigungen'!$A$32='Definitionen Abrg'!$A$8,'Definitionen Abrg'!C189)))))))</f>
        <v>FALSCH</v>
      </c>
      <c r="Q39" s="41" t="str">
        <f>IF('Formular DE Entschädigungen'!$A$32='Definitionen Abrg'!$A$2,"FALSCH",IF('Formular DE Entschädigungen'!$A$32='Definitionen Abrg'!$A$3,'Definitionen Abrg'!D39,IF('Formular DE Entschädigungen'!$A$32='Definitionen Abrg'!$A$4,'Definitionen Abrg'!D70,IF('Formular DE Entschädigungen'!$A$32='Definitionen Abrg'!$A$5,'Definitionen Abrg'!D99,IF('Formular DE Entschädigungen'!$A$32='Definitionen Abrg'!$A$6,'Definitionen Abrg'!D129,IF('Formular DE Entschädigungen'!$A$32='Definitionen Abrg'!$A$7,'Definitionen Abrg'!D159,IF('Formular DE Entschädigungen'!$A$32='Definitionen Abrg'!$A$8,'Definitionen Abrg'!D189)))))))</f>
        <v>FALSCH</v>
      </c>
      <c r="S39" s="39" t="str">
        <f>IF('Formular DE Entschädigungen'!$A$33='Definitionen Abrg'!$A$2,"Leer - Fach wählen",IF('Formular DE Entschädigungen'!$A$33='Definitionen Abrg'!$A$3,'Definitionen Abrg'!B39,IF('Formular DE Entschädigungen'!$A$33='Definitionen Abrg'!$A$4,'Definitionen Abrg'!B70,IF('Formular DE Entschädigungen'!$A$33='Definitionen Abrg'!$A$5,'Definitionen Abrg'!B99,IF('Formular DE Entschädigungen'!$A$33='Definitionen Abrg'!$A$6,'Definitionen Abrg'!B129,IF('Formular DE Entschädigungen'!$A$33='Definitionen Abrg'!$A$7,'Definitionen Abrg'!B159,IF('Formular DE Entschädigungen'!$A$33='Definitionen Abrg'!$A$8,'Definitionen Abrg'!B189)))))))</f>
        <v>Leer - Fach wählen</v>
      </c>
      <c r="T39" s="40" t="str">
        <f>IF('Formular DE Entschädigungen'!$A$33='Definitionen Abrg'!$A$2,"FALSCH",IF('Formular DE Entschädigungen'!$A$33='Definitionen Abrg'!$A$3,'Definitionen Abrg'!C39,IF('Formular DE Entschädigungen'!$A$33='Definitionen Abrg'!$A$4,'Definitionen Abrg'!C70,IF('Formular DE Entschädigungen'!$A$33='Definitionen Abrg'!$A$5,'Definitionen Abrg'!C99,IF('Formular DE Entschädigungen'!$A$33='Definitionen Abrg'!$A$6,'Definitionen Abrg'!C129,IF('Formular DE Entschädigungen'!$A$33='Definitionen Abrg'!$A$7,'Definitionen Abrg'!C159,IF('Formular DE Entschädigungen'!$A$33='Definitionen Abrg'!$A$8,'Definitionen Abrg'!C189)))))))</f>
        <v>FALSCH</v>
      </c>
      <c r="U39" s="41" t="str">
        <f>IF('Formular DE Entschädigungen'!$A$33='Definitionen Abrg'!$A$2,"FALSCH",IF('Formular DE Entschädigungen'!$A$33='Definitionen Abrg'!$A$3,'Definitionen Abrg'!D39,IF('Formular DE Entschädigungen'!$A$33='Definitionen Abrg'!$A$4,'Definitionen Abrg'!D70,IF('Formular DE Entschädigungen'!$A$33='Definitionen Abrg'!$A$5,'Definitionen Abrg'!D99,IF('Formular DE Entschädigungen'!$A$33='Definitionen Abrg'!$A$6,'Definitionen Abrg'!D129,IF('Formular DE Entschädigungen'!$A$33='Definitionen Abrg'!$A$7,'Definitionen Abrg'!D159,IF('Formular DE Entschädigungen'!$A$33='Definitionen Abrg'!$A$8,'Definitionen Abrg'!D189)))))))</f>
        <v>FALSCH</v>
      </c>
    </row>
    <row r="40" spans="1:21" ht="15" thickBot="1" x14ac:dyDescent="0.25">
      <c r="A40" s="26"/>
      <c r="B40" s="27" t="s">
        <v>102</v>
      </c>
      <c r="C40" s="27"/>
      <c r="D40" s="28"/>
      <c r="G40" s="42" t="str">
        <f>IF('Formular DE Entschädigungen'!$A$30='Definitionen Abrg'!$A$2,"Leer - Fach wählen",IF('Formular DE Entschädigungen'!$A$30='Definitionen Abrg'!$A$3,'Definitionen Abrg'!B40,IF('Formular DE Entschädigungen'!$A$30='Definitionen Abrg'!$A$4,'Definitionen Abrg'!B71,IF('Formular DE Entschädigungen'!$A$30='Definitionen Abrg'!$A$5,'Definitionen Abrg'!B100,IF('Formular DE Entschädigungen'!$A$30='Definitionen Abrg'!$A$6,'Definitionen Abrg'!B130,IF('Formular DE Entschädigungen'!$A$30='Definitionen Abrg'!$A$7,'Definitionen Abrg'!B160,IF('Formular DE Entschädigungen'!$A$30='Definitionen Abrg'!$A$8,'Definitionen Abrg'!B190)))))))</f>
        <v>Leer - Fach wählen</v>
      </c>
      <c r="H40" s="43" t="b">
        <f>IF('Formular DE Entschädigungen'!$A$30='Definitionen Abrg'!$A$3,'Definitionen Abrg'!C40,IF('Formular DE Entschädigungen'!$A$30='Definitionen Abrg'!$A$4,'Definitionen Abrg'!C71,IF('Formular DE Entschädigungen'!$A$30='Definitionen Abrg'!$A$5,'Definitionen Abrg'!C100,IF('Formular DE Entschädigungen'!$A$30='Definitionen Abrg'!$A$6,'Definitionen Abrg'!C130,IF('Formular DE Entschädigungen'!$A$30='Definitionen Abrg'!$A$7,'Definitionen Abrg'!C160,IF('Formular DE Entschädigungen'!$A$30='Definitionen Abrg'!$A$8,'Definitionen Abrg'!C190))))))</f>
        <v>0</v>
      </c>
      <c r="I40" s="44" t="b">
        <f>IF('Formular DE Entschädigungen'!$A$30='Definitionen Abrg'!$A$3,'Definitionen Abrg'!D40,IF('Formular DE Entschädigungen'!$A$30='Definitionen Abrg'!$A$4,'Definitionen Abrg'!D71,IF('Formular DE Entschädigungen'!$A$30='Definitionen Abrg'!$A$5,'Definitionen Abrg'!D100,IF('Formular DE Entschädigungen'!$A$30='Definitionen Abrg'!$A$6,'Definitionen Abrg'!D130,IF('Formular DE Entschädigungen'!$A$30='Definitionen Abrg'!$A$7,'Definitionen Abrg'!D160,IF('Formular DE Entschädigungen'!$A$30='Definitionen Abrg'!$A$8,'Definitionen Abrg'!D190))))))</f>
        <v>0</v>
      </c>
      <c r="K40" s="42" t="str">
        <f>IF('Formular DE Entschädigungen'!$A$31='Definitionen Abrg'!$A$2,"Leer - Fach wählen",IF('Formular DE Entschädigungen'!$A$31='Definitionen Abrg'!$A$3,'Definitionen Abrg'!B40,IF('Formular DE Entschädigungen'!$A$31='Definitionen Abrg'!$A$4,'Definitionen Abrg'!B71,IF('Formular DE Entschädigungen'!$A$31='Definitionen Abrg'!$A$5,'Definitionen Abrg'!B100,IF('Formular DE Entschädigungen'!$A$31='Definitionen Abrg'!$A$6,'Definitionen Abrg'!B130,IF('Formular DE Entschädigungen'!$A$31='Definitionen Abrg'!$A$7,'Definitionen Abrg'!B160,IF('Formular DE Entschädigungen'!$A$31='Definitionen Abrg'!$A$8,'Definitionen Abrg'!B190)))))))</f>
        <v>Leer - Fach wählen</v>
      </c>
      <c r="L40" s="43" t="str">
        <f>IF('Formular DE Entschädigungen'!$A$31='Definitionen Abrg'!$A$2,"FALSCH",IF('Formular DE Entschädigungen'!$A$31='Definitionen Abrg'!$A$3,'Definitionen Abrg'!C40,IF('Formular DE Entschädigungen'!$A$31='Definitionen Abrg'!$A$4,'Definitionen Abrg'!C71,IF('Formular DE Entschädigungen'!$A$31='Definitionen Abrg'!$A$5,'Definitionen Abrg'!C100,IF('Formular DE Entschädigungen'!$A$31='Definitionen Abrg'!$A$6,'Definitionen Abrg'!C130,IF('Formular DE Entschädigungen'!$A$31='Definitionen Abrg'!$A$7,'Definitionen Abrg'!C160,IF('Formular DE Entschädigungen'!$A$31='Definitionen Abrg'!$A$8,'Definitionen Abrg'!C190)))))))</f>
        <v>FALSCH</v>
      </c>
      <c r="M40" s="44" t="str">
        <f>IF('Formular DE Entschädigungen'!$A$31='Definitionen Abrg'!$A$2,"FALSCH",IF('Formular DE Entschädigungen'!$A$31='Definitionen Abrg'!$A$3,'Definitionen Abrg'!D40,IF('Formular DE Entschädigungen'!$A$31='Definitionen Abrg'!$A$4,'Definitionen Abrg'!D71,IF('Formular DE Entschädigungen'!$A$31='Definitionen Abrg'!$A$5,'Definitionen Abrg'!D100,IF('Formular DE Entschädigungen'!$A$31='Definitionen Abrg'!$A$6,'Definitionen Abrg'!D130,IF('Formular DE Entschädigungen'!$A$31='Definitionen Abrg'!$A$7,'Definitionen Abrg'!D160,IF('Formular DE Entschädigungen'!$A$31='Definitionen Abrg'!$A$8,'Definitionen Abrg'!D190)))))))</f>
        <v>FALSCH</v>
      </c>
      <c r="O40" s="42" t="str">
        <f>IF('Formular DE Entschädigungen'!$A$32='Definitionen Abrg'!$A$2,"Leer - Fach wählen",IF('Formular DE Entschädigungen'!$A$32='Definitionen Abrg'!$A$3,'Definitionen Abrg'!B40,IF('Formular DE Entschädigungen'!$A$32='Definitionen Abrg'!$A$4,'Definitionen Abrg'!B71,IF('Formular DE Entschädigungen'!$A$32='Definitionen Abrg'!$A$5,'Definitionen Abrg'!B100,IF('Formular DE Entschädigungen'!$A$32='Definitionen Abrg'!$A$6,'Definitionen Abrg'!B130,IF('Formular DE Entschädigungen'!$A$32='Definitionen Abrg'!$A$7,'Definitionen Abrg'!B160,IF('Formular DE Entschädigungen'!$A$32='Definitionen Abrg'!$A$8,'Definitionen Abrg'!B190)))))))</f>
        <v>Leer - Fach wählen</v>
      </c>
      <c r="P40" s="43" t="str">
        <f>IF('Formular DE Entschädigungen'!$A$32='Definitionen Abrg'!$A$2,"FALSCH",IF('Formular DE Entschädigungen'!$A$32='Definitionen Abrg'!$A$3,'Definitionen Abrg'!C40,IF('Formular DE Entschädigungen'!$A$32='Definitionen Abrg'!$A$4,'Definitionen Abrg'!C71,IF('Formular DE Entschädigungen'!$A$32='Definitionen Abrg'!$A$5,'Definitionen Abrg'!C100,IF('Formular DE Entschädigungen'!$A$32='Definitionen Abrg'!$A$6,'Definitionen Abrg'!C130,IF('Formular DE Entschädigungen'!$A$32='Definitionen Abrg'!$A$7,'Definitionen Abrg'!C160,IF('Formular DE Entschädigungen'!$A$32='Definitionen Abrg'!$A$8,'Definitionen Abrg'!C190)))))))</f>
        <v>FALSCH</v>
      </c>
      <c r="Q40" s="44" t="str">
        <f>IF('Formular DE Entschädigungen'!$A$32='Definitionen Abrg'!$A$2,"FALSCH",IF('Formular DE Entschädigungen'!$A$32='Definitionen Abrg'!$A$3,'Definitionen Abrg'!D40,IF('Formular DE Entschädigungen'!$A$32='Definitionen Abrg'!$A$4,'Definitionen Abrg'!D71,IF('Formular DE Entschädigungen'!$A$32='Definitionen Abrg'!$A$5,'Definitionen Abrg'!D100,IF('Formular DE Entschädigungen'!$A$32='Definitionen Abrg'!$A$6,'Definitionen Abrg'!D130,IF('Formular DE Entschädigungen'!$A$32='Definitionen Abrg'!$A$7,'Definitionen Abrg'!D160,IF('Formular DE Entschädigungen'!$A$32='Definitionen Abrg'!$A$8,'Definitionen Abrg'!D190)))))))</f>
        <v>FALSCH</v>
      </c>
      <c r="S40" s="42" t="str">
        <f>IF('Formular DE Entschädigungen'!$A$33='Definitionen Abrg'!$A$2,"Leer - Fach wählen",IF('Formular DE Entschädigungen'!$A$33='Definitionen Abrg'!$A$3,'Definitionen Abrg'!B40,IF('Formular DE Entschädigungen'!$A$33='Definitionen Abrg'!$A$4,'Definitionen Abrg'!B71,IF('Formular DE Entschädigungen'!$A$33='Definitionen Abrg'!$A$5,'Definitionen Abrg'!B100,IF('Formular DE Entschädigungen'!$A$33='Definitionen Abrg'!$A$6,'Definitionen Abrg'!B130,IF('Formular DE Entschädigungen'!$A$33='Definitionen Abrg'!$A$7,'Definitionen Abrg'!B160,IF('Formular DE Entschädigungen'!$A$33='Definitionen Abrg'!$A$8,'Definitionen Abrg'!B190)))))))</f>
        <v>Leer - Fach wählen</v>
      </c>
      <c r="T40" s="43" t="str">
        <f>IF('Formular DE Entschädigungen'!$A$33='Definitionen Abrg'!$A$2,"FALSCH",IF('Formular DE Entschädigungen'!$A$33='Definitionen Abrg'!$A$3,'Definitionen Abrg'!C40,IF('Formular DE Entschädigungen'!$A$33='Definitionen Abrg'!$A$4,'Definitionen Abrg'!C71,IF('Formular DE Entschädigungen'!$A$33='Definitionen Abrg'!$A$5,'Definitionen Abrg'!C100,IF('Formular DE Entschädigungen'!$A$33='Definitionen Abrg'!$A$6,'Definitionen Abrg'!C130,IF('Formular DE Entschädigungen'!$A$33='Definitionen Abrg'!$A$7,'Definitionen Abrg'!C160,IF('Formular DE Entschädigungen'!$A$33='Definitionen Abrg'!$A$8,'Definitionen Abrg'!C190)))))))</f>
        <v>FALSCH</v>
      </c>
      <c r="U40" s="44" t="str">
        <f>IF('Formular DE Entschädigungen'!$A$33='Definitionen Abrg'!$A$2,"FALSCH",IF('Formular DE Entschädigungen'!$A$33='Definitionen Abrg'!$A$3,'Definitionen Abrg'!D40,IF('Formular DE Entschädigungen'!$A$33='Definitionen Abrg'!$A$4,'Definitionen Abrg'!D71,IF('Formular DE Entschädigungen'!$A$33='Definitionen Abrg'!$A$5,'Definitionen Abrg'!D100,IF('Formular DE Entschädigungen'!$A$33='Definitionen Abrg'!$A$6,'Definitionen Abrg'!D130,IF('Formular DE Entschädigungen'!$A$33='Definitionen Abrg'!$A$7,'Definitionen Abrg'!D160,IF('Formular DE Entschädigungen'!$A$33='Definitionen Abrg'!$A$8,'Definitionen Abrg'!D190)))))))</f>
        <v>FALSCH</v>
      </c>
    </row>
    <row r="42" spans="1:21" x14ac:dyDescent="0.2">
      <c r="G42" s="46">
        <f>IF('Formular DE Entschädigungen'!$C$30="Leer - Fach wählen",0,IF('Formular DE Entschädigungen'!$C$30=G17,H17,IF('Formular DE Entschädigungen'!$C$30=G18,H18,IF('Formular DE Entschädigungen'!$C$30=G19,H19,IF('Formular DE Entschädigungen'!$C$30=G20,H20,IF('Formular DE Entschädigungen'!$C$30=G21,H21,IF('Formular DE Entschädigungen'!$C$30=G22,H22,IF('Formular DE Entschädigungen'!$C$30=G23,H23,IF('Formular DE Entschädigungen'!$C$30=G24,H24,IF('Formular DE Entschädigungen'!$C$30=G25,H25,IF('Formular DE Entschädigungen'!$C$30=G26,H26,IF('Formular DE Entschädigungen'!$C$30=G27,H27,IF('Formular DE Entschädigungen'!$C$30=G28,H28,IF('Formular DE Entschädigungen'!$C$30=G29,H29,IF('Formular DE Entschädigungen'!$C$30=G30,H30,IF('Formular DE Entschädigungen'!$C$30=G31,H31,IF('Formular DE Entschädigungen'!$C$30=G32,H32,IF('Formular DE Entschädigungen'!$C$30=G33,H33,IF('Formular DE Entschädigungen'!C30=G34,H34,IF('Formular DE Entschädigungen'!$C$30=G35,H35,IF('Formular DE Entschädigungen'!$C$30=G36,H36,IF('Formular DE Entschädigungen'!$C$30=G37,H37,IF('Formular DE Entschädigungen'!$C$30=G38,H38,IF('Formular DE Entschädigungen'!$C$30=G39,H39,IF('Formular DE Entschädigungen'!$C$30=G40,H40,0)))))))))))))))))))))))))</f>
        <v>0</v>
      </c>
      <c r="K42" s="46">
        <f>IF('Formular DE Entschädigungen'!$C$31="Leer - Fach wählen",0,IF('Formular DE Entschädigungen'!$C$31=K17,L17,IF('Formular DE Entschädigungen'!$C$31=K18,L18,IF('Formular DE Entschädigungen'!$C$31=K19,L19,IF('Formular DE Entschädigungen'!$C$31=K20,L20,IF('Formular DE Entschädigungen'!$C$31=K21,L21,IF('Formular DE Entschädigungen'!$C$31=K22,L22,IF('Formular DE Entschädigungen'!$C$31=K23,L23,IF('Formular DE Entschädigungen'!$C$31=K24,L24,IF('Formular DE Entschädigungen'!$C$31=K25,L25,IF('Formular DE Entschädigungen'!$C$31=K26,L26,IF('Formular DE Entschädigungen'!$C$31=K27,L27,IF('Formular DE Entschädigungen'!$C$31=K28,L28,IF('Formular DE Entschädigungen'!$C$31=K29,L29,IF('Formular DE Entschädigungen'!$C$31=K30,L30,IF('Formular DE Entschädigungen'!$C$31=K31,L31,IF('Formular DE Entschädigungen'!$C$31=K32,L32,IF('Formular DE Entschädigungen'!$C$31=K33,L33,IF('Formular DE Entschädigungen'!$C$31=K34,L34,IF('Formular DE Entschädigungen'!$C$31=K35,L35,IF('Formular DE Entschädigungen'!$C$31=K36,L36,IF('Formular DE Entschädigungen'!$C$31=K37,L37,IF('Formular DE Entschädigungen'!$C$31=K38,L38,IF('Formular DE Entschädigungen'!$C$31=K39,L39,IF('Formular DE Entschädigungen'!$C$31=K40,L40,0)))))))))))))))))))))))))</f>
        <v>0</v>
      </c>
      <c r="O42" s="46">
        <f>IF('Formular DE Entschädigungen'!$C$32="Leer - Fach wählen",0,IF('Formular DE Entschädigungen'!$C$32=O17,P17,IF('Formular DE Entschädigungen'!$C$32=O18,P18,IF('Formular DE Entschädigungen'!$C$32=O19,P19,IF('Formular DE Entschädigungen'!$C$32=O20,P20,IF('Formular DE Entschädigungen'!$C$32=O21,P21,IF('Formular DE Entschädigungen'!$C$32=O22,P22,IF('Formular DE Entschädigungen'!$C$32=O23,P23,IF('Formular DE Entschädigungen'!$C$32=O24,P24,IF('Formular DE Entschädigungen'!$C$32=O25,P25,IF('Formular DE Entschädigungen'!$C$32=O26,P26,IF('Formular DE Entschädigungen'!$C$32=O27,P27,IF('Formular DE Entschädigungen'!$C$32=O28,P28,IF('Formular DE Entschädigungen'!$C$32=O29,P29,IF('Formular DE Entschädigungen'!$C$32=O30,P30,IF('Formular DE Entschädigungen'!$C$32=O31,P31,IF('Formular DE Entschädigungen'!$C$32=O32,P32,IF('Formular DE Entschädigungen'!$C$32=O33,P33,IF('Formular DE Entschädigungen'!$C$32=O34,P34,IF('Formular DE Entschädigungen'!$C$32=O35,P35,IF('Formular DE Entschädigungen'!$C$32=O36,P36,IF('Formular DE Entschädigungen'!$C$32=O37,P37,IF('Formular DE Entschädigungen'!$C$32=O38,P38,IF('Formular DE Entschädigungen'!$C$32=O39,P39,IF('Formular DE Entschädigungen'!$C$32=O40,P40,0)))))))))))))))))))))))))</f>
        <v>0</v>
      </c>
      <c r="S42" s="46">
        <f>IF('Formular DE Entschädigungen'!$C$33="Leer - Fach wählen",0,IF('Formular DE Entschädigungen'!$C$33=S17,T17,IF('Formular DE Entschädigungen'!$C$33=S18,T18,IF('Formular DE Entschädigungen'!$C$33=S19,T19,IF('Formular DE Entschädigungen'!$C$33=S20,T20,IF('Formular DE Entschädigungen'!$C$33=S21,T21,IF('Formular DE Entschädigungen'!$C$33=S22,T22,IF('Formular DE Entschädigungen'!$C$33=S23,T23,IF('Formular DE Entschädigungen'!$C$33=S24,T24,IF('Formular DE Entschädigungen'!$C$33=S25,T25,IF('Formular DE Entschädigungen'!$C$33=S26,T26,IF('Formular DE Entschädigungen'!$C$33=S27,T27,IF('Formular DE Entschädigungen'!$C$33=S28,T28,IF('Formular DE Entschädigungen'!$C$33=S29,T29,IF('Formular DE Entschädigungen'!$C$33=S30,T30,IF('Formular DE Entschädigungen'!$C$33=S31,T31,IF('Formular DE Entschädigungen'!$C$33=S32,T32,IF('Formular DE Entschädigungen'!$C$33=S33,T33,IF('Formular DE Entschädigungen'!$C$33=S34,T34,IF('Formular DE Entschädigungen'!$C$33=S35,T35,IF('Formular DE Entschädigungen'!$C$33=S36,T36,IF('Formular DE Entschädigungen'!$C$33=S37,T37,IF('Formular DE Entschädigungen'!$C$33=S38,T38,IF('Formular DE Entschädigungen'!$C$33=S39,T39,IF('Formular DE Entschädigungen'!$C$33=S40,T40,0)))))))))))))))))))))))))</f>
        <v>0</v>
      </c>
    </row>
    <row r="44" spans="1:21" x14ac:dyDescent="0.2">
      <c r="G44" s="31"/>
    </row>
    <row r="45" spans="1:21" x14ac:dyDescent="0.2">
      <c r="A45" s="17" t="s">
        <v>64</v>
      </c>
    </row>
    <row r="46" spans="1:21" ht="13.5" thickBot="1" x14ac:dyDescent="0.25"/>
    <row r="47" spans="1:21" ht="60.75" thickBot="1" x14ac:dyDescent="0.3">
      <c r="A47" s="18" t="s">
        <v>71</v>
      </c>
      <c r="B47" s="19" t="s">
        <v>82</v>
      </c>
      <c r="C47" s="20" t="s">
        <v>73</v>
      </c>
      <c r="D47" s="21" t="s">
        <v>74</v>
      </c>
    </row>
    <row r="48" spans="1:21" ht="14.25" x14ac:dyDescent="0.2">
      <c r="A48" s="1" t="s">
        <v>64</v>
      </c>
      <c r="B48" s="14" t="s">
        <v>75</v>
      </c>
      <c r="C48" s="14">
        <f t="shared" ref="C48:C57" si="1">D48/30*3+2</f>
        <v>17</v>
      </c>
      <c r="D48" s="22">
        <v>150</v>
      </c>
    </row>
    <row r="49" spans="1:4" ht="14.25" x14ac:dyDescent="0.2">
      <c r="A49" s="1" t="s">
        <v>64</v>
      </c>
      <c r="B49" s="15" t="s">
        <v>76</v>
      </c>
      <c r="C49" s="15">
        <f t="shared" si="1"/>
        <v>17</v>
      </c>
      <c r="D49" s="16">
        <v>150</v>
      </c>
    </row>
    <row r="50" spans="1:4" ht="14.25" x14ac:dyDescent="0.2">
      <c r="A50" s="1" t="s">
        <v>64</v>
      </c>
      <c r="B50" s="15" t="s">
        <v>77</v>
      </c>
      <c r="C50" s="15">
        <f t="shared" si="1"/>
        <v>14</v>
      </c>
      <c r="D50" s="16">
        <v>120</v>
      </c>
    </row>
    <row r="51" spans="1:4" ht="14.25" x14ac:dyDescent="0.2">
      <c r="A51" s="1" t="s">
        <v>64</v>
      </c>
      <c r="B51" s="15" t="s">
        <v>78</v>
      </c>
      <c r="C51" s="15">
        <f t="shared" si="1"/>
        <v>14</v>
      </c>
      <c r="D51" s="16">
        <v>120</v>
      </c>
    </row>
    <row r="52" spans="1:4" ht="14.25" x14ac:dyDescent="0.2">
      <c r="A52" s="1" t="s">
        <v>64</v>
      </c>
      <c r="B52" s="15" t="s">
        <v>79</v>
      </c>
      <c r="C52" s="15">
        <f t="shared" si="1"/>
        <v>14</v>
      </c>
      <c r="D52" s="16">
        <v>120</v>
      </c>
    </row>
    <row r="53" spans="1:4" ht="14.25" x14ac:dyDescent="0.2">
      <c r="A53" s="1" t="s">
        <v>64</v>
      </c>
      <c r="B53" s="15" t="s">
        <v>80</v>
      </c>
      <c r="C53" s="15">
        <f t="shared" si="1"/>
        <v>14</v>
      </c>
      <c r="D53" s="16">
        <v>120</v>
      </c>
    </row>
    <row r="54" spans="1:4" ht="14.25" x14ac:dyDescent="0.2">
      <c r="A54" s="1" t="s">
        <v>64</v>
      </c>
      <c r="B54" s="15" t="s">
        <v>83</v>
      </c>
      <c r="C54" s="15">
        <f t="shared" si="1"/>
        <v>17</v>
      </c>
      <c r="D54" s="16">
        <v>150</v>
      </c>
    </row>
    <row r="55" spans="1:4" ht="14.25" x14ac:dyDescent="0.2">
      <c r="A55" s="1" t="s">
        <v>64</v>
      </c>
      <c r="B55" s="15" t="s">
        <v>84</v>
      </c>
      <c r="C55" s="15">
        <f t="shared" si="1"/>
        <v>14</v>
      </c>
      <c r="D55" s="16">
        <v>120</v>
      </c>
    </row>
    <row r="56" spans="1:4" ht="14.25" x14ac:dyDescent="0.2">
      <c r="A56" s="1" t="s">
        <v>64</v>
      </c>
      <c r="B56" s="15" t="s">
        <v>81</v>
      </c>
      <c r="C56" s="15">
        <f t="shared" si="1"/>
        <v>11</v>
      </c>
      <c r="D56" s="16">
        <v>90</v>
      </c>
    </row>
    <row r="57" spans="1:4" ht="14.25" x14ac:dyDescent="0.2">
      <c r="A57" s="1" t="s">
        <v>64</v>
      </c>
      <c r="B57" s="15" t="s">
        <v>85</v>
      </c>
      <c r="C57" s="15">
        <f t="shared" si="1"/>
        <v>11</v>
      </c>
      <c r="D57" s="16">
        <v>90</v>
      </c>
    </row>
    <row r="58" spans="1:4" ht="14.25" x14ac:dyDescent="0.2">
      <c r="A58" s="25"/>
      <c r="B58" s="15" t="s">
        <v>102</v>
      </c>
      <c r="C58" s="23"/>
      <c r="D58" s="24"/>
    </row>
    <row r="59" spans="1:4" ht="14.25" x14ac:dyDescent="0.2">
      <c r="A59" s="25"/>
      <c r="B59" s="15" t="s">
        <v>102</v>
      </c>
      <c r="C59" s="23"/>
      <c r="D59" s="24"/>
    </row>
    <row r="60" spans="1:4" ht="14.25" x14ac:dyDescent="0.2">
      <c r="A60" s="25"/>
      <c r="B60" s="15" t="s">
        <v>102</v>
      </c>
      <c r="C60" s="23"/>
      <c r="D60" s="24"/>
    </row>
    <row r="61" spans="1:4" ht="14.25" x14ac:dyDescent="0.2">
      <c r="A61" s="25"/>
      <c r="B61" s="15" t="s">
        <v>102</v>
      </c>
      <c r="C61" s="23"/>
      <c r="D61" s="24"/>
    </row>
    <row r="62" spans="1:4" ht="14.25" x14ac:dyDescent="0.2">
      <c r="A62" s="25"/>
      <c r="B62" s="15" t="s">
        <v>102</v>
      </c>
      <c r="C62" s="23"/>
      <c r="D62" s="24"/>
    </row>
    <row r="63" spans="1:4" ht="14.25" x14ac:dyDescent="0.2">
      <c r="A63" s="25"/>
      <c r="B63" s="15" t="s">
        <v>102</v>
      </c>
      <c r="C63" s="23"/>
      <c r="D63" s="24"/>
    </row>
    <row r="64" spans="1:4" ht="14.25" x14ac:dyDescent="0.2">
      <c r="A64" s="25"/>
      <c r="B64" s="15" t="s">
        <v>102</v>
      </c>
      <c r="C64" s="23"/>
      <c r="D64" s="24"/>
    </row>
    <row r="65" spans="1:4" ht="14.25" x14ac:dyDescent="0.2">
      <c r="A65" s="25"/>
      <c r="B65" s="15" t="s">
        <v>102</v>
      </c>
      <c r="C65" s="23"/>
      <c r="D65" s="24"/>
    </row>
    <row r="66" spans="1:4" ht="14.25" x14ac:dyDescent="0.2">
      <c r="A66" s="25"/>
      <c r="B66" s="15" t="s">
        <v>102</v>
      </c>
      <c r="C66" s="23"/>
      <c r="D66" s="24"/>
    </row>
    <row r="67" spans="1:4" ht="14.25" x14ac:dyDescent="0.2">
      <c r="A67" s="25"/>
      <c r="B67" s="15" t="s">
        <v>102</v>
      </c>
      <c r="C67" s="23"/>
      <c r="D67" s="24"/>
    </row>
    <row r="68" spans="1:4" ht="14.25" x14ac:dyDescent="0.2">
      <c r="A68" s="25"/>
      <c r="B68" s="15" t="s">
        <v>102</v>
      </c>
      <c r="C68" s="23"/>
      <c r="D68" s="24"/>
    </row>
    <row r="69" spans="1:4" ht="14.25" x14ac:dyDescent="0.2">
      <c r="A69" s="25"/>
      <c r="B69" s="15" t="s">
        <v>102</v>
      </c>
      <c r="C69" s="23"/>
      <c r="D69" s="24"/>
    </row>
    <row r="70" spans="1:4" ht="14.25" x14ac:dyDescent="0.2">
      <c r="A70" s="25"/>
      <c r="B70" s="15" t="s">
        <v>102</v>
      </c>
      <c r="C70" s="23"/>
      <c r="D70" s="24"/>
    </row>
    <row r="71" spans="1:4" ht="14.25" x14ac:dyDescent="0.2">
      <c r="A71" s="25"/>
      <c r="B71" s="15" t="s">
        <v>102</v>
      </c>
      <c r="C71" s="23"/>
      <c r="D71" s="24"/>
    </row>
    <row r="72" spans="1:4" ht="15" thickBot="1" x14ac:dyDescent="0.25">
      <c r="A72" s="26"/>
      <c r="B72" s="27" t="s">
        <v>102</v>
      </c>
      <c r="C72" s="27"/>
      <c r="D72" s="28"/>
    </row>
    <row r="73" spans="1:4" ht="14.25" x14ac:dyDescent="0.2">
      <c r="A73" s="23"/>
      <c r="B73" s="23"/>
      <c r="C73" s="23"/>
      <c r="D73" s="23"/>
    </row>
    <row r="74" spans="1:4" x14ac:dyDescent="0.2">
      <c r="A74" s="17" t="s">
        <v>66</v>
      </c>
    </row>
    <row r="75" spans="1:4" ht="13.5" thickBot="1" x14ac:dyDescent="0.25"/>
    <row r="76" spans="1:4" ht="60.75" thickBot="1" x14ac:dyDescent="0.3">
      <c r="A76" s="9" t="s">
        <v>71</v>
      </c>
      <c r="B76" s="10" t="s">
        <v>86</v>
      </c>
      <c r="C76" s="11" t="s">
        <v>73</v>
      </c>
      <c r="D76" s="12" t="s">
        <v>74</v>
      </c>
    </row>
    <row r="77" spans="1:4" ht="14.25" x14ac:dyDescent="0.2">
      <c r="A77" s="13" t="s">
        <v>66</v>
      </c>
      <c r="B77" s="14" t="s">
        <v>75</v>
      </c>
      <c r="C77" s="15">
        <f t="shared" ref="C77:C99" si="2">D77/30*3+2</f>
        <v>17</v>
      </c>
      <c r="D77" s="16">
        <v>150</v>
      </c>
    </row>
    <row r="78" spans="1:4" ht="14.25" x14ac:dyDescent="0.2">
      <c r="A78" s="13" t="s">
        <v>66</v>
      </c>
      <c r="B78" s="15" t="s">
        <v>76</v>
      </c>
      <c r="C78" s="15">
        <f t="shared" si="2"/>
        <v>17</v>
      </c>
      <c r="D78" s="16">
        <v>150</v>
      </c>
    </row>
    <row r="79" spans="1:4" ht="14.25" x14ac:dyDescent="0.2">
      <c r="A79" s="13" t="s">
        <v>66</v>
      </c>
      <c r="B79" s="15" t="s">
        <v>77</v>
      </c>
      <c r="C79" s="15">
        <f t="shared" si="2"/>
        <v>14</v>
      </c>
      <c r="D79" s="16">
        <v>120</v>
      </c>
    </row>
    <row r="80" spans="1:4" ht="14.25" x14ac:dyDescent="0.2">
      <c r="A80" s="13" t="s">
        <v>66</v>
      </c>
      <c r="B80" s="15" t="s">
        <v>78</v>
      </c>
      <c r="C80" s="15">
        <f t="shared" si="2"/>
        <v>14</v>
      </c>
      <c r="D80" s="16">
        <v>120</v>
      </c>
    </row>
    <row r="81" spans="1:4" ht="14.25" x14ac:dyDescent="0.2">
      <c r="A81" s="13" t="s">
        <v>66</v>
      </c>
      <c r="B81" s="15" t="s">
        <v>79</v>
      </c>
      <c r="C81" s="15">
        <f t="shared" si="2"/>
        <v>14</v>
      </c>
      <c r="D81" s="16">
        <v>120</v>
      </c>
    </row>
    <row r="82" spans="1:4" ht="14.25" x14ac:dyDescent="0.2">
      <c r="A82" s="13" t="s">
        <v>66</v>
      </c>
      <c r="B82" s="15" t="s">
        <v>80</v>
      </c>
      <c r="C82" s="15">
        <f t="shared" si="2"/>
        <v>14</v>
      </c>
      <c r="D82" s="16">
        <v>120</v>
      </c>
    </row>
    <row r="83" spans="1:4" ht="14.25" x14ac:dyDescent="0.2">
      <c r="A83" s="13" t="s">
        <v>66</v>
      </c>
      <c r="B83" s="15" t="s">
        <v>87</v>
      </c>
      <c r="C83" s="15">
        <f t="shared" si="2"/>
        <v>4</v>
      </c>
      <c r="D83" s="16">
        <v>20</v>
      </c>
    </row>
    <row r="84" spans="1:4" ht="14.25" x14ac:dyDescent="0.2">
      <c r="A84" s="13" t="s">
        <v>66</v>
      </c>
      <c r="B84" s="15" t="s">
        <v>88</v>
      </c>
      <c r="C84" s="15">
        <f t="shared" si="2"/>
        <v>7</v>
      </c>
      <c r="D84" s="16">
        <v>50</v>
      </c>
    </row>
    <row r="85" spans="1:4" ht="14.25" x14ac:dyDescent="0.2">
      <c r="A85" s="13" t="s">
        <v>66</v>
      </c>
      <c r="B85" s="15" t="s">
        <v>89</v>
      </c>
      <c r="C85" s="15">
        <f t="shared" si="2"/>
        <v>7</v>
      </c>
      <c r="D85" s="16">
        <v>50</v>
      </c>
    </row>
    <row r="86" spans="1:4" ht="14.25" x14ac:dyDescent="0.2">
      <c r="A86" s="13" t="s">
        <v>66</v>
      </c>
      <c r="B86" s="15" t="s">
        <v>90</v>
      </c>
      <c r="C86" s="15">
        <f t="shared" si="2"/>
        <v>9</v>
      </c>
      <c r="D86" s="16">
        <v>70</v>
      </c>
    </row>
    <row r="87" spans="1:4" ht="14.25" x14ac:dyDescent="0.2">
      <c r="A87" s="13" t="s">
        <v>66</v>
      </c>
      <c r="B87" s="23" t="s">
        <v>91</v>
      </c>
      <c r="C87" s="23">
        <f t="shared" si="2"/>
        <v>9</v>
      </c>
      <c r="D87" s="24">
        <v>70</v>
      </c>
    </row>
    <row r="88" spans="1:4" ht="14.25" x14ac:dyDescent="0.2">
      <c r="A88" s="13" t="s">
        <v>66</v>
      </c>
      <c r="B88" s="23" t="s">
        <v>92</v>
      </c>
      <c r="C88" s="23">
        <f t="shared" si="2"/>
        <v>12</v>
      </c>
      <c r="D88" s="24">
        <v>100</v>
      </c>
    </row>
    <row r="89" spans="1:4" ht="14.25" x14ac:dyDescent="0.2">
      <c r="A89" s="13" t="s">
        <v>66</v>
      </c>
      <c r="B89" s="23" t="s">
        <v>93</v>
      </c>
      <c r="C89" s="23">
        <f t="shared" si="2"/>
        <v>14</v>
      </c>
      <c r="D89" s="24">
        <v>120</v>
      </c>
    </row>
    <row r="90" spans="1:4" ht="14.25" x14ac:dyDescent="0.2">
      <c r="A90" s="13" t="s">
        <v>66</v>
      </c>
      <c r="B90" s="23" t="s">
        <v>94</v>
      </c>
      <c r="C90" s="23">
        <f t="shared" si="2"/>
        <v>8</v>
      </c>
      <c r="D90" s="24">
        <v>60</v>
      </c>
    </row>
    <row r="91" spans="1:4" ht="14.25" x14ac:dyDescent="0.2">
      <c r="A91" s="13" t="s">
        <v>66</v>
      </c>
      <c r="B91" s="23" t="s">
        <v>95</v>
      </c>
      <c r="C91" s="23">
        <f t="shared" si="2"/>
        <v>8</v>
      </c>
      <c r="D91" s="24">
        <v>60</v>
      </c>
    </row>
    <row r="92" spans="1:4" ht="14.25" x14ac:dyDescent="0.2">
      <c r="A92" s="13" t="s">
        <v>66</v>
      </c>
      <c r="B92" s="23" t="s">
        <v>96</v>
      </c>
      <c r="C92" s="23">
        <f t="shared" si="2"/>
        <v>5</v>
      </c>
      <c r="D92" s="24">
        <v>30</v>
      </c>
    </row>
    <row r="93" spans="1:4" ht="14.25" x14ac:dyDescent="0.2">
      <c r="A93" s="13" t="s">
        <v>66</v>
      </c>
      <c r="B93" s="23" t="s">
        <v>97</v>
      </c>
      <c r="C93" s="23">
        <f t="shared" si="2"/>
        <v>11</v>
      </c>
      <c r="D93" s="24">
        <v>90</v>
      </c>
    </row>
    <row r="94" spans="1:4" ht="14.25" x14ac:dyDescent="0.2">
      <c r="A94" s="13" t="s">
        <v>66</v>
      </c>
      <c r="B94" s="23" t="s">
        <v>98</v>
      </c>
      <c r="C94" s="23">
        <f t="shared" si="2"/>
        <v>14</v>
      </c>
      <c r="D94" s="24">
        <v>120</v>
      </c>
    </row>
    <row r="95" spans="1:4" ht="14.25" x14ac:dyDescent="0.2">
      <c r="A95" s="13" t="s">
        <v>66</v>
      </c>
      <c r="B95" s="23" t="s">
        <v>99</v>
      </c>
      <c r="C95" s="23">
        <f t="shared" si="2"/>
        <v>11</v>
      </c>
      <c r="D95" s="24">
        <v>90</v>
      </c>
    </row>
    <row r="96" spans="1:4" ht="14.25" x14ac:dyDescent="0.2">
      <c r="A96" s="13" t="s">
        <v>66</v>
      </c>
      <c r="B96" s="23" t="s">
        <v>100</v>
      </c>
      <c r="C96" s="23">
        <f t="shared" si="2"/>
        <v>17</v>
      </c>
      <c r="D96" s="24">
        <v>150</v>
      </c>
    </row>
    <row r="97" spans="1:4" ht="14.25" x14ac:dyDescent="0.2">
      <c r="A97" s="13" t="s">
        <v>66</v>
      </c>
      <c r="B97" s="23" t="s">
        <v>81</v>
      </c>
      <c r="C97" s="23">
        <f t="shared" si="2"/>
        <v>11</v>
      </c>
      <c r="D97" s="24">
        <v>90</v>
      </c>
    </row>
    <row r="98" spans="1:4" ht="14.25" x14ac:dyDescent="0.2">
      <c r="A98" s="13" t="s">
        <v>66</v>
      </c>
      <c r="B98" s="23" t="s">
        <v>101</v>
      </c>
      <c r="C98" s="23">
        <f t="shared" si="2"/>
        <v>11</v>
      </c>
      <c r="D98" s="24">
        <v>90</v>
      </c>
    </row>
    <row r="99" spans="1:4" ht="14.25" x14ac:dyDescent="0.2">
      <c r="A99" s="13" t="s">
        <v>66</v>
      </c>
      <c r="B99" s="23" t="s">
        <v>85</v>
      </c>
      <c r="C99" s="23">
        <f t="shared" si="2"/>
        <v>11</v>
      </c>
      <c r="D99" s="24">
        <v>90</v>
      </c>
    </row>
    <row r="100" spans="1:4" ht="14.25" x14ac:dyDescent="0.2">
      <c r="A100" s="25"/>
      <c r="B100" s="15" t="s">
        <v>102</v>
      </c>
      <c r="C100" s="23"/>
      <c r="D100" s="24"/>
    </row>
    <row r="101" spans="1:4" ht="15" thickBot="1" x14ac:dyDescent="0.25">
      <c r="A101" s="26"/>
      <c r="B101" s="27" t="s">
        <v>102</v>
      </c>
      <c r="C101" s="27"/>
      <c r="D101" s="28"/>
    </row>
    <row r="104" spans="1:4" x14ac:dyDescent="0.2">
      <c r="A104" s="17" t="s">
        <v>67</v>
      </c>
    </row>
    <row r="105" spans="1:4" ht="13.5" thickBot="1" x14ac:dyDescent="0.25"/>
    <row r="106" spans="1:4" ht="60.75" thickBot="1" x14ac:dyDescent="0.3">
      <c r="A106" s="9" t="s">
        <v>71</v>
      </c>
      <c r="B106" s="10" t="s">
        <v>103</v>
      </c>
      <c r="C106" s="11" t="s">
        <v>73</v>
      </c>
      <c r="D106" s="12" t="s">
        <v>74</v>
      </c>
    </row>
    <row r="107" spans="1:4" ht="14.25" x14ac:dyDescent="0.2">
      <c r="A107" s="13" t="s">
        <v>67</v>
      </c>
      <c r="B107" s="14" t="s">
        <v>75</v>
      </c>
      <c r="C107" s="15">
        <f>D107/30*3+2</f>
        <v>17</v>
      </c>
      <c r="D107" s="16">
        <v>150</v>
      </c>
    </row>
    <row r="108" spans="1:4" ht="14.25" x14ac:dyDescent="0.2">
      <c r="A108" s="13" t="s">
        <v>67</v>
      </c>
      <c r="B108" s="15" t="s">
        <v>76</v>
      </c>
      <c r="C108" s="15">
        <f>D108/30*3+2</f>
        <v>17</v>
      </c>
      <c r="D108" s="16">
        <v>150</v>
      </c>
    </row>
    <row r="109" spans="1:4" ht="14.25" x14ac:dyDescent="0.2">
      <c r="A109" s="13" t="s">
        <v>67</v>
      </c>
      <c r="B109" s="15" t="s">
        <v>77</v>
      </c>
      <c r="C109" s="15">
        <f t="shared" ref="C109:C118" si="3">D109/30*3+2</f>
        <v>14</v>
      </c>
      <c r="D109" s="16">
        <v>120</v>
      </c>
    </row>
    <row r="110" spans="1:4" ht="14.25" x14ac:dyDescent="0.2">
      <c r="A110" s="13" t="s">
        <v>67</v>
      </c>
      <c r="B110" s="15" t="s">
        <v>78</v>
      </c>
      <c r="C110" s="15">
        <f t="shared" si="3"/>
        <v>14</v>
      </c>
      <c r="D110" s="16">
        <v>120</v>
      </c>
    </row>
    <row r="111" spans="1:4" ht="14.25" x14ac:dyDescent="0.2">
      <c r="A111" s="13" t="s">
        <v>67</v>
      </c>
      <c r="B111" s="15" t="s">
        <v>79</v>
      </c>
      <c r="C111" s="15">
        <f t="shared" si="3"/>
        <v>14</v>
      </c>
      <c r="D111" s="16">
        <v>120</v>
      </c>
    </row>
    <row r="112" spans="1:4" ht="14.25" x14ac:dyDescent="0.2">
      <c r="A112" s="13" t="s">
        <v>67</v>
      </c>
      <c r="B112" s="15" t="s">
        <v>80</v>
      </c>
      <c r="C112" s="15">
        <f t="shared" si="3"/>
        <v>14</v>
      </c>
      <c r="D112" s="16">
        <v>120</v>
      </c>
    </row>
    <row r="113" spans="1:4" ht="14.25" x14ac:dyDescent="0.2">
      <c r="A113" s="13" t="s">
        <v>67</v>
      </c>
      <c r="B113" s="15" t="s">
        <v>104</v>
      </c>
      <c r="C113" s="15">
        <f t="shared" si="3"/>
        <v>11</v>
      </c>
      <c r="D113" s="16">
        <v>90</v>
      </c>
    </row>
    <row r="114" spans="1:4" ht="14.25" x14ac:dyDescent="0.2">
      <c r="A114" s="13" t="s">
        <v>67</v>
      </c>
      <c r="B114" s="15" t="s">
        <v>105</v>
      </c>
      <c r="C114" s="15">
        <f t="shared" si="3"/>
        <v>8</v>
      </c>
      <c r="D114" s="16">
        <v>60</v>
      </c>
    </row>
    <row r="115" spans="1:4" ht="14.25" x14ac:dyDescent="0.2">
      <c r="A115" s="13" t="s">
        <v>67</v>
      </c>
      <c r="B115" s="15" t="s">
        <v>106</v>
      </c>
      <c r="C115" s="15">
        <f t="shared" si="3"/>
        <v>17</v>
      </c>
      <c r="D115" s="16">
        <v>150</v>
      </c>
    </row>
    <row r="116" spans="1:4" ht="14.25" x14ac:dyDescent="0.2">
      <c r="A116" s="13" t="s">
        <v>67</v>
      </c>
      <c r="B116" s="23" t="s">
        <v>107</v>
      </c>
      <c r="C116" s="23">
        <f t="shared" si="3"/>
        <v>14</v>
      </c>
      <c r="D116" s="24">
        <v>120</v>
      </c>
    </row>
    <row r="117" spans="1:4" ht="14.25" x14ac:dyDescent="0.2">
      <c r="A117" s="13" t="s">
        <v>67</v>
      </c>
      <c r="B117" s="23" t="s">
        <v>81</v>
      </c>
      <c r="C117" s="23">
        <f t="shared" si="3"/>
        <v>11</v>
      </c>
      <c r="D117" s="24">
        <v>90</v>
      </c>
    </row>
    <row r="118" spans="1:4" ht="14.25" x14ac:dyDescent="0.2">
      <c r="A118" s="13" t="s">
        <v>67</v>
      </c>
      <c r="B118" s="23" t="s">
        <v>85</v>
      </c>
      <c r="C118" s="23">
        <f t="shared" si="3"/>
        <v>11</v>
      </c>
      <c r="D118" s="24">
        <v>90</v>
      </c>
    </row>
    <row r="119" spans="1:4" ht="14.25" x14ac:dyDescent="0.2">
      <c r="A119" s="25"/>
      <c r="B119" s="15" t="s">
        <v>102</v>
      </c>
      <c r="C119" s="23"/>
      <c r="D119" s="24"/>
    </row>
    <row r="120" spans="1:4" ht="14.25" x14ac:dyDescent="0.2">
      <c r="A120" s="25"/>
      <c r="B120" s="15" t="s">
        <v>102</v>
      </c>
      <c r="C120" s="23"/>
      <c r="D120" s="24"/>
    </row>
    <row r="121" spans="1:4" ht="14.25" x14ac:dyDescent="0.2">
      <c r="A121" s="25"/>
      <c r="B121" s="15" t="s">
        <v>102</v>
      </c>
      <c r="C121" s="23"/>
      <c r="D121" s="24"/>
    </row>
    <row r="122" spans="1:4" ht="14.25" x14ac:dyDescent="0.2">
      <c r="A122" s="25"/>
      <c r="B122" s="15" t="s">
        <v>102</v>
      </c>
      <c r="C122" s="23"/>
      <c r="D122" s="24"/>
    </row>
    <row r="123" spans="1:4" ht="14.25" x14ac:dyDescent="0.2">
      <c r="A123" s="25"/>
      <c r="B123" s="15" t="s">
        <v>102</v>
      </c>
      <c r="C123" s="23"/>
      <c r="D123" s="24"/>
    </row>
    <row r="124" spans="1:4" ht="14.25" x14ac:dyDescent="0.2">
      <c r="A124" s="25"/>
      <c r="B124" s="15" t="s">
        <v>102</v>
      </c>
      <c r="C124" s="23"/>
      <c r="D124" s="24"/>
    </row>
    <row r="125" spans="1:4" ht="14.25" x14ac:dyDescent="0.2">
      <c r="A125" s="25"/>
      <c r="B125" s="15" t="s">
        <v>102</v>
      </c>
      <c r="C125" s="23"/>
      <c r="D125" s="24"/>
    </row>
    <row r="126" spans="1:4" ht="14.25" x14ac:dyDescent="0.2">
      <c r="A126" s="25"/>
      <c r="B126" s="15" t="s">
        <v>102</v>
      </c>
      <c r="C126" s="23"/>
      <c r="D126" s="24"/>
    </row>
    <row r="127" spans="1:4" ht="14.25" x14ac:dyDescent="0.2">
      <c r="A127" s="25"/>
      <c r="B127" s="15" t="s">
        <v>102</v>
      </c>
      <c r="C127" s="23"/>
      <c r="D127" s="24"/>
    </row>
    <row r="128" spans="1:4" ht="14.25" x14ac:dyDescent="0.2">
      <c r="A128" s="25"/>
      <c r="B128" s="15" t="s">
        <v>102</v>
      </c>
      <c r="C128" s="23"/>
      <c r="D128" s="24"/>
    </row>
    <row r="129" spans="1:4" ht="14.25" x14ac:dyDescent="0.2">
      <c r="A129" s="25"/>
      <c r="B129" s="15" t="s">
        <v>102</v>
      </c>
      <c r="C129" s="23"/>
      <c r="D129" s="24"/>
    </row>
    <row r="130" spans="1:4" ht="15" thickBot="1" x14ac:dyDescent="0.25">
      <c r="A130" s="26"/>
      <c r="B130" s="27" t="s">
        <v>102</v>
      </c>
      <c r="C130" s="27"/>
      <c r="D130" s="28"/>
    </row>
    <row r="134" spans="1:4" x14ac:dyDescent="0.2">
      <c r="A134" s="1" t="s">
        <v>68</v>
      </c>
    </row>
    <row r="135" spans="1:4" ht="13.5" thickBot="1" x14ac:dyDescent="0.25"/>
    <row r="136" spans="1:4" ht="60.75" thickBot="1" x14ac:dyDescent="0.3">
      <c r="A136" s="9" t="s">
        <v>71</v>
      </c>
      <c r="B136" s="10" t="s">
        <v>108</v>
      </c>
      <c r="C136" s="11" t="s">
        <v>73</v>
      </c>
      <c r="D136" s="12" t="s">
        <v>74</v>
      </c>
    </row>
    <row r="137" spans="1:4" ht="14.25" x14ac:dyDescent="0.2">
      <c r="A137" s="13" t="s">
        <v>68</v>
      </c>
      <c r="B137" s="14" t="s">
        <v>75</v>
      </c>
      <c r="C137" s="15">
        <f t="shared" ref="C137:C149" si="4">D137/30*3+2</f>
        <v>17</v>
      </c>
      <c r="D137" s="16">
        <v>150</v>
      </c>
    </row>
    <row r="138" spans="1:4" ht="14.25" x14ac:dyDescent="0.2">
      <c r="A138" s="13" t="s">
        <v>68</v>
      </c>
      <c r="B138" s="15" t="s">
        <v>76</v>
      </c>
      <c r="C138" s="15">
        <f t="shared" si="4"/>
        <v>17</v>
      </c>
      <c r="D138" s="16">
        <v>150</v>
      </c>
    </row>
    <row r="139" spans="1:4" ht="14.25" x14ac:dyDescent="0.2">
      <c r="A139" s="13" t="s">
        <v>68</v>
      </c>
      <c r="B139" s="15" t="s">
        <v>77</v>
      </c>
      <c r="C139" s="15">
        <f t="shared" si="4"/>
        <v>14</v>
      </c>
      <c r="D139" s="16">
        <v>120</v>
      </c>
    </row>
    <row r="140" spans="1:4" ht="14.25" x14ac:dyDescent="0.2">
      <c r="A140" s="13" t="s">
        <v>68</v>
      </c>
      <c r="B140" s="15" t="s">
        <v>78</v>
      </c>
      <c r="C140" s="15">
        <f t="shared" si="4"/>
        <v>14</v>
      </c>
      <c r="D140" s="16">
        <v>120</v>
      </c>
    </row>
    <row r="141" spans="1:4" ht="14.25" x14ac:dyDescent="0.2">
      <c r="A141" s="13" t="s">
        <v>68</v>
      </c>
      <c r="B141" s="15" t="s">
        <v>79</v>
      </c>
      <c r="C141" s="15">
        <f t="shared" si="4"/>
        <v>14</v>
      </c>
      <c r="D141" s="16">
        <v>120</v>
      </c>
    </row>
    <row r="142" spans="1:4" ht="14.25" x14ac:dyDescent="0.2">
      <c r="A142" s="13" t="s">
        <v>68</v>
      </c>
      <c r="B142" s="15" t="s">
        <v>109</v>
      </c>
      <c r="C142" s="15">
        <f t="shared" si="4"/>
        <v>17</v>
      </c>
      <c r="D142" s="16">
        <v>150</v>
      </c>
    </row>
    <row r="143" spans="1:4" ht="14.25" x14ac:dyDescent="0.2">
      <c r="A143" s="13" t="s">
        <v>68</v>
      </c>
      <c r="B143" s="15" t="s">
        <v>110</v>
      </c>
      <c r="C143" s="15">
        <f t="shared" si="4"/>
        <v>20</v>
      </c>
      <c r="D143" s="16">
        <v>180</v>
      </c>
    </row>
    <row r="144" spans="1:4" ht="14.25" x14ac:dyDescent="0.2">
      <c r="A144" s="13" t="s">
        <v>68</v>
      </c>
      <c r="B144" s="15" t="s">
        <v>111</v>
      </c>
      <c r="C144" s="15">
        <f t="shared" si="4"/>
        <v>10</v>
      </c>
      <c r="D144" s="16">
        <v>80</v>
      </c>
    </row>
    <row r="145" spans="1:4" ht="14.25" x14ac:dyDescent="0.2">
      <c r="A145" s="13" t="s">
        <v>68</v>
      </c>
      <c r="B145" s="15" t="s">
        <v>112</v>
      </c>
      <c r="C145" s="15">
        <f t="shared" si="4"/>
        <v>6</v>
      </c>
      <c r="D145" s="16">
        <v>40</v>
      </c>
    </row>
    <row r="146" spans="1:4" ht="14.25" x14ac:dyDescent="0.2">
      <c r="A146" s="13" t="s">
        <v>68</v>
      </c>
      <c r="B146" s="23" t="s">
        <v>113</v>
      </c>
      <c r="C146" s="23">
        <f t="shared" si="4"/>
        <v>14</v>
      </c>
      <c r="D146" s="24">
        <v>120</v>
      </c>
    </row>
    <row r="147" spans="1:4" ht="14.25" x14ac:dyDescent="0.2">
      <c r="A147" s="13" t="s">
        <v>68</v>
      </c>
      <c r="B147" s="23" t="s">
        <v>81</v>
      </c>
      <c r="C147" s="23">
        <f t="shared" si="4"/>
        <v>11</v>
      </c>
      <c r="D147" s="24">
        <v>90</v>
      </c>
    </row>
    <row r="148" spans="1:4" ht="14.25" x14ac:dyDescent="0.2">
      <c r="A148" s="13" t="s">
        <v>68</v>
      </c>
      <c r="B148" s="23" t="s">
        <v>101</v>
      </c>
      <c r="C148" s="23">
        <f t="shared" si="4"/>
        <v>11</v>
      </c>
      <c r="D148" s="24">
        <v>90</v>
      </c>
    </row>
    <row r="149" spans="1:4" ht="14.25" x14ac:dyDescent="0.2">
      <c r="A149" s="13" t="s">
        <v>68</v>
      </c>
      <c r="B149" s="23" t="s">
        <v>85</v>
      </c>
      <c r="C149" s="23">
        <f t="shared" si="4"/>
        <v>11</v>
      </c>
      <c r="D149" s="24">
        <v>90</v>
      </c>
    </row>
    <row r="150" spans="1:4" ht="14.25" x14ac:dyDescent="0.2">
      <c r="A150" s="25"/>
      <c r="B150" s="15" t="s">
        <v>102</v>
      </c>
      <c r="C150" s="23"/>
      <c r="D150" s="24"/>
    </row>
    <row r="151" spans="1:4" ht="14.25" x14ac:dyDescent="0.2">
      <c r="A151" s="25"/>
      <c r="B151" s="15" t="s">
        <v>102</v>
      </c>
      <c r="C151" s="23"/>
      <c r="D151" s="24"/>
    </row>
    <row r="152" spans="1:4" ht="14.25" x14ac:dyDescent="0.2">
      <c r="A152" s="25"/>
      <c r="B152" s="15" t="s">
        <v>102</v>
      </c>
      <c r="C152" s="23"/>
      <c r="D152" s="24"/>
    </row>
    <row r="153" spans="1:4" ht="14.25" x14ac:dyDescent="0.2">
      <c r="A153" s="25"/>
      <c r="B153" s="15" t="s">
        <v>102</v>
      </c>
      <c r="C153" s="23"/>
      <c r="D153" s="24"/>
    </row>
    <row r="154" spans="1:4" ht="14.25" x14ac:dyDescent="0.2">
      <c r="A154" s="25"/>
      <c r="B154" s="15" t="s">
        <v>102</v>
      </c>
      <c r="C154" s="23"/>
      <c r="D154" s="24"/>
    </row>
    <row r="155" spans="1:4" ht="14.25" x14ac:dyDescent="0.2">
      <c r="A155" s="25"/>
      <c r="B155" s="15" t="s">
        <v>102</v>
      </c>
      <c r="C155" s="23"/>
      <c r="D155" s="24"/>
    </row>
    <row r="156" spans="1:4" ht="14.25" x14ac:dyDescent="0.2">
      <c r="A156" s="25"/>
      <c r="B156" s="15" t="s">
        <v>102</v>
      </c>
      <c r="C156" s="23"/>
      <c r="D156" s="24"/>
    </row>
    <row r="157" spans="1:4" ht="14.25" x14ac:dyDescent="0.2">
      <c r="A157" s="25"/>
      <c r="B157" s="15" t="s">
        <v>102</v>
      </c>
      <c r="C157" s="23"/>
      <c r="D157" s="24"/>
    </row>
    <row r="158" spans="1:4" ht="14.25" x14ac:dyDescent="0.2">
      <c r="A158" s="25"/>
      <c r="B158" s="15" t="s">
        <v>102</v>
      </c>
      <c r="C158" s="23"/>
      <c r="D158" s="24"/>
    </row>
    <row r="159" spans="1:4" ht="14.25" x14ac:dyDescent="0.2">
      <c r="A159" s="25"/>
      <c r="B159" s="15" t="s">
        <v>102</v>
      </c>
      <c r="C159" s="23"/>
      <c r="D159" s="24"/>
    </row>
    <row r="160" spans="1:4" ht="15" thickBot="1" x14ac:dyDescent="0.25">
      <c r="A160" s="26"/>
      <c r="B160" s="27" t="s">
        <v>102</v>
      </c>
      <c r="C160" s="27"/>
      <c r="D160" s="28"/>
    </row>
    <row r="164" spans="1:4" x14ac:dyDescent="0.2">
      <c r="A164" s="1" t="s">
        <v>69</v>
      </c>
    </row>
    <row r="165" spans="1:4" ht="13.5" thickBot="1" x14ac:dyDescent="0.25"/>
    <row r="166" spans="1:4" ht="60.75" thickBot="1" x14ac:dyDescent="0.3">
      <c r="A166" s="9" t="s">
        <v>71</v>
      </c>
      <c r="B166" s="10" t="s">
        <v>114</v>
      </c>
      <c r="C166" s="11" t="s">
        <v>73</v>
      </c>
      <c r="D166" s="12" t="s">
        <v>74</v>
      </c>
    </row>
    <row r="167" spans="1:4" ht="14.25" x14ac:dyDescent="0.2">
      <c r="A167" s="13" t="s">
        <v>69</v>
      </c>
      <c r="B167" s="14" t="s">
        <v>75</v>
      </c>
      <c r="C167" s="15">
        <f t="shared" ref="C167:C177" si="5">D167/30*3+2</f>
        <v>17</v>
      </c>
      <c r="D167" s="16">
        <v>150</v>
      </c>
    </row>
    <row r="168" spans="1:4" ht="14.25" x14ac:dyDescent="0.2">
      <c r="A168" s="13" t="s">
        <v>69</v>
      </c>
      <c r="B168" s="15" t="s">
        <v>76</v>
      </c>
      <c r="C168" s="15">
        <f t="shared" si="5"/>
        <v>17</v>
      </c>
      <c r="D168" s="16">
        <v>150</v>
      </c>
    </row>
    <row r="169" spans="1:4" ht="14.25" x14ac:dyDescent="0.2">
      <c r="A169" s="13" t="s">
        <v>69</v>
      </c>
      <c r="B169" s="15" t="s">
        <v>77</v>
      </c>
      <c r="C169" s="15">
        <f t="shared" si="5"/>
        <v>14</v>
      </c>
      <c r="D169" s="16">
        <v>120</v>
      </c>
    </row>
    <row r="170" spans="1:4" ht="14.25" x14ac:dyDescent="0.2">
      <c r="A170" s="13" t="s">
        <v>69</v>
      </c>
      <c r="B170" s="15" t="s">
        <v>78</v>
      </c>
      <c r="C170" s="15">
        <f t="shared" si="5"/>
        <v>14</v>
      </c>
      <c r="D170" s="16">
        <v>120</v>
      </c>
    </row>
    <row r="171" spans="1:4" ht="14.25" x14ac:dyDescent="0.2">
      <c r="A171" s="13" t="s">
        <v>69</v>
      </c>
      <c r="B171" s="15" t="s">
        <v>79</v>
      </c>
      <c r="C171" s="15">
        <f t="shared" si="5"/>
        <v>14</v>
      </c>
      <c r="D171" s="16">
        <v>120</v>
      </c>
    </row>
    <row r="172" spans="1:4" ht="14.25" x14ac:dyDescent="0.2">
      <c r="A172" s="13" t="s">
        <v>69</v>
      </c>
      <c r="B172" s="15" t="s">
        <v>80</v>
      </c>
      <c r="C172" s="15">
        <f t="shared" si="5"/>
        <v>14</v>
      </c>
      <c r="D172" s="16">
        <v>120</v>
      </c>
    </row>
    <row r="173" spans="1:4" ht="14.25" x14ac:dyDescent="0.2">
      <c r="A173" s="13" t="s">
        <v>69</v>
      </c>
      <c r="B173" s="15" t="s">
        <v>115</v>
      </c>
      <c r="C173" s="15">
        <f t="shared" si="5"/>
        <v>14</v>
      </c>
      <c r="D173" s="16">
        <v>120</v>
      </c>
    </row>
    <row r="174" spans="1:4" ht="14.25" x14ac:dyDescent="0.2">
      <c r="A174" s="13" t="s">
        <v>69</v>
      </c>
      <c r="B174" s="15" t="s">
        <v>116</v>
      </c>
      <c r="C174" s="15">
        <f t="shared" si="5"/>
        <v>20</v>
      </c>
      <c r="D174" s="16">
        <v>180</v>
      </c>
    </row>
    <row r="175" spans="1:4" ht="14.25" x14ac:dyDescent="0.2">
      <c r="A175" s="13" t="s">
        <v>69</v>
      </c>
      <c r="B175" s="15" t="s">
        <v>81</v>
      </c>
      <c r="C175" s="15">
        <f t="shared" si="5"/>
        <v>11</v>
      </c>
      <c r="D175" s="16">
        <v>90</v>
      </c>
    </row>
    <row r="176" spans="1:4" ht="14.25" x14ac:dyDescent="0.2">
      <c r="A176" s="13" t="s">
        <v>69</v>
      </c>
      <c r="B176" s="23" t="s">
        <v>101</v>
      </c>
      <c r="C176" s="23">
        <f t="shared" si="5"/>
        <v>11</v>
      </c>
      <c r="D176" s="24">
        <v>90</v>
      </c>
    </row>
    <row r="177" spans="1:4" ht="14.25" x14ac:dyDescent="0.2">
      <c r="A177" s="13" t="s">
        <v>69</v>
      </c>
      <c r="B177" s="23" t="s">
        <v>85</v>
      </c>
      <c r="C177" s="23">
        <f t="shared" si="5"/>
        <v>11</v>
      </c>
      <c r="D177" s="24">
        <v>90</v>
      </c>
    </row>
    <row r="178" spans="1:4" ht="14.25" x14ac:dyDescent="0.2">
      <c r="A178" s="25"/>
      <c r="B178" s="15" t="s">
        <v>102</v>
      </c>
      <c r="C178" s="23"/>
      <c r="D178" s="24"/>
    </row>
    <row r="179" spans="1:4" ht="14.25" x14ac:dyDescent="0.2">
      <c r="A179" s="25"/>
      <c r="B179" s="15" t="s">
        <v>102</v>
      </c>
      <c r="C179" s="23"/>
      <c r="D179" s="24"/>
    </row>
    <row r="180" spans="1:4" ht="14.25" x14ac:dyDescent="0.2">
      <c r="A180" s="25"/>
      <c r="B180" s="15" t="s">
        <v>102</v>
      </c>
      <c r="C180" s="23"/>
      <c r="D180" s="24"/>
    </row>
    <row r="181" spans="1:4" ht="14.25" x14ac:dyDescent="0.2">
      <c r="A181" s="25"/>
      <c r="B181" s="15" t="s">
        <v>102</v>
      </c>
      <c r="C181" s="23"/>
      <c r="D181" s="24"/>
    </row>
    <row r="182" spans="1:4" ht="14.25" x14ac:dyDescent="0.2">
      <c r="A182" s="25"/>
      <c r="B182" s="15" t="s">
        <v>102</v>
      </c>
      <c r="C182" s="23"/>
      <c r="D182" s="24"/>
    </row>
    <row r="183" spans="1:4" ht="14.25" x14ac:dyDescent="0.2">
      <c r="A183" s="25"/>
      <c r="B183" s="15" t="s">
        <v>102</v>
      </c>
      <c r="C183" s="23"/>
      <c r="D183" s="24"/>
    </row>
    <row r="184" spans="1:4" ht="14.25" x14ac:dyDescent="0.2">
      <c r="A184" s="25"/>
      <c r="B184" s="15" t="s">
        <v>102</v>
      </c>
      <c r="C184" s="23"/>
      <c r="D184" s="24"/>
    </row>
    <row r="185" spans="1:4" ht="14.25" x14ac:dyDescent="0.2">
      <c r="A185" s="25"/>
      <c r="B185" s="15" t="s">
        <v>102</v>
      </c>
      <c r="C185" s="23"/>
      <c r="D185" s="24"/>
    </row>
    <row r="186" spans="1:4" ht="14.25" x14ac:dyDescent="0.2">
      <c r="A186" s="25"/>
      <c r="B186" s="15" t="s">
        <v>102</v>
      </c>
      <c r="C186" s="23"/>
      <c r="D186" s="24"/>
    </row>
    <row r="187" spans="1:4" ht="14.25" x14ac:dyDescent="0.2">
      <c r="A187" s="25"/>
      <c r="B187" s="15" t="s">
        <v>102</v>
      </c>
      <c r="C187" s="23"/>
      <c r="D187" s="24"/>
    </row>
    <row r="188" spans="1:4" ht="14.25" x14ac:dyDescent="0.2">
      <c r="A188" s="25"/>
      <c r="B188" s="15" t="s">
        <v>102</v>
      </c>
      <c r="C188" s="23"/>
      <c r="D188" s="24"/>
    </row>
    <row r="189" spans="1:4" ht="14.25" x14ac:dyDescent="0.2">
      <c r="A189" s="25"/>
      <c r="B189" s="15" t="s">
        <v>102</v>
      </c>
      <c r="C189" s="23"/>
      <c r="D189" s="24"/>
    </row>
    <row r="190" spans="1:4" ht="15" thickBot="1" x14ac:dyDescent="0.25">
      <c r="A190" s="26"/>
      <c r="B190" s="27" t="s">
        <v>102</v>
      </c>
      <c r="C190" s="27"/>
      <c r="D190" s="28"/>
    </row>
    <row r="191" spans="1:4" ht="14.25" x14ac:dyDescent="0.2">
      <c r="A191" s="30"/>
      <c r="B191" s="15" t="s">
        <v>102</v>
      </c>
      <c r="C191" s="30"/>
      <c r="D191" s="30"/>
    </row>
    <row r="195" spans="1:3" x14ac:dyDescent="0.2">
      <c r="A195" s="17" t="s">
        <v>153</v>
      </c>
    </row>
    <row r="196" spans="1:3" x14ac:dyDescent="0.2">
      <c r="A196" s="17"/>
    </row>
    <row r="197" spans="1:3" x14ac:dyDescent="0.2">
      <c r="A197" s="17"/>
      <c r="B197" s="1" t="s">
        <v>125</v>
      </c>
      <c r="C197" s="1">
        <v>0</v>
      </c>
    </row>
    <row r="198" spans="1:3" ht="14.25" x14ac:dyDescent="0.2">
      <c r="B198" s="47" t="s">
        <v>75</v>
      </c>
      <c r="C198" s="1">
        <v>18</v>
      </c>
    </row>
    <row r="199" spans="1:3" ht="14.25" x14ac:dyDescent="0.2">
      <c r="B199" s="47" t="s">
        <v>154</v>
      </c>
      <c r="C199" s="1">
        <v>18</v>
      </c>
    </row>
    <row r="200" spans="1:3" ht="14.25" x14ac:dyDescent="0.2">
      <c r="B200" s="47" t="s">
        <v>77</v>
      </c>
      <c r="C200" s="1">
        <v>18</v>
      </c>
    </row>
    <row r="201" spans="1:3" ht="14.25" x14ac:dyDescent="0.2">
      <c r="B201" s="47" t="s">
        <v>155</v>
      </c>
      <c r="C201" s="1">
        <v>18</v>
      </c>
    </row>
    <row r="202" spans="1:3" ht="14.25" x14ac:dyDescent="0.2">
      <c r="B202" s="47" t="s">
        <v>156</v>
      </c>
      <c r="C202" s="1">
        <v>18</v>
      </c>
    </row>
    <row r="203" spans="1:3" ht="14.25" x14ac:dyDescent="0.2">
      <c r="B203" s="47" t="s">
        <v>157</v>
      </c>
      <c r="C203" s="1">
        <v>18</v>
      </c>
    </row>
    <row r="204" spans="1:3" ht="14.25" x14ac:dyDescent="0.2">
      <c r="B204" s="47" t="s">
        <v>159</v>
      </c>
      <c r="C204" s="1">
        <v>18</v>
      </c>
    </row>
    <row r="205" spans="1:3" ht="14.25" x14ac:dyDescent="0.2">
      <c r="B205" s="47" t="s">
        <v>158</v>
      </c>
      <c r="C205" s="1">
        <v>18</v>
      </c>
    </row>
    <row r="209" spans="1:9" x14ac:dyDescent="0.2">
      <c r="A209" s="17" t="s">
        <v>226</v>
      </c>
    </row>
    <row r="210" spans="1:9" ht="14.25" x14ac:dyDescent="0.2">
      <c r="A210" s="1" t="s">
        <v>216</v>
      </c>
      <c r="C210" s="51">
        <f>IF(AND(('Formular DE Entschädigungen'!$F$40&gt;44000),('Formular DE Entschädigungen'!$G$40&gt;0)),IF('Formular DE Entschädigungen'!$D$40='Definitionen allgemein'!J3,IF((SUMIF('Formular DE Entschädigungen'!$F$40:$F$48,'Formular DE Entschädigungen'!$F$40,'Formular DE Entschädigungen'!$G$40:$G$48))&lt;6,(6-(SUMIF('Formular DE Entschädigungen'!$F$40:$F$48,'Formular DE Entschädigungen'!$F$40,'Formular DE Entschädigungen'!$G$40:$G$48))),0),0)+IF('Formular DE Entschädigungen'!$D$40='Definitionen allgemein'!J4,IF((SUMIF('Formular DE Entschädigungen'!$F$40:$F$48,'Formular DE Entschädigungen'!$F$40,'Formular DE Entschädigungen'!$G$40:$G$48))&lt;12,(12-(SUMIF('Formular DE Entschädigungen'!$F$40:$F$48,'Formular DE Entschädigungen'!$F$40,'Formular DE Entschädigungen'!$G$40:$G$48))),0),0),0)</f>
        <v>0</v>
      </c>
    </row>
    <row r="211" spans="1:9" ht="14.25" x14ac:dyDescent="0.2">
      <c r="A211" s="1" t="s">
        <v>217</v>
      </c>
      <c r="C211" s="51">
        <f>IF(AND(('Formular DE Entschädigungen'!$F$41&gt;44000),('Formular DE Entschädigungen'!$G$41&gt;0)),IF(('Formular DE Entschädigungen'!$F$40='Formular DE Entschädigungen'!$F$41),0,(IF('Formular DE Entschädigungen'!$D$41='Definitionen allgemein'!J3,IF((SUMIF('Formular DE Entschädigungen'!$F$40:$F$48,'Formular DE Entschädigungen'!$F$41,'Formular DE Entschädigungen'!$G$40:$G$48))&lt;6,(6-(SUMIF('Formular DE Entschädigungen'!$F$40:$F$48,'Formular DE Entschädigungen'!$F$41,'Formular DE Entschädigungen'!$G$40:$G$48))),0),0)+IF('Formular DE Entschädigungen'!$D$41='Definitionen allgemein'!J4,IF((SUMIF('Formular DE Entschädigungen'!$F$40:$F$48,'Formular DE Entschädigungen'!$F$41,'Formular DE Entschädigungen'!$G$40:$G$48))&lt;12,(12-(SUMIF('Formular DE Entschädigungen'!$F$40:$F$48,'Formular DE Entschädigungen'!$F$41,'Formular DE Entschädigungen'!$G$40:$G$48))),0),0))),0)</f>
        <v>0</v>
      </c>
    </row>
    <row r="212" spans="1:9" ht="14.25" x14ac:dyDescent="0.2">
      <c r="A212" s="1" t="s">
        <v>218</v>
      </c>
      <c r="C212" s="51">
        <f>IF(AND(('Formular DE Entschädigungen'!$F$42&gt;44000),('Formular DE Entschädigungen'!$G$42&gt;0)),IF(OR('Formular DE Entschädigungen'!$F$40='Formular DE Entschädigungen'!$F$42,'Formular DE Entschädigungen'!$F$41='Formular DE Entschädigungen'!$F$42),0,(IF('Formular DE Entschädigungen'!$D$42='Definitionen allgemein'!J3,IF((SUMIF('Formular DE Entschädigungen'!$F$40:$F$48,'Formular DE Entschädigungen'!$F$42,'Formular DE Entschädigungen'!$G$40:$G$48))&lt;6,(6-(SUMIF('Formular DE Entschädigungen'!$F$40:$F$48,'Formular DE Entschädigungen'!$F$42,'Formular DE Entschädigungen'!$G$40:$G$48))),0),0)+IF('Formular DE Entschädigungen'!$D$42='Definitionen allgemein'!J4,IF((SUMIF('Formular DE Entschädigungen'!$F$40:$F$48,'Formular DE Entschädigungen'!$F$42,'Formular DE Entschädigungen'!$G$40:$G$48))&lt;12,(12-(SUMIF('Formular DE Entschädigungen'!$F$40:$F$48,'Formular DE Entschädigungen'!$F$42,'Formular DE Entschädigungen'!$G$40:$G$48))),0),0))),0)</f>
        <v>0</v>
      </c>
    </row>
    <row r="213" spans="1:9" ht="14.25" x14ac:dyDescent="0.2">
      <c r="A213" s="1" t="s">
        <v>219</v>
      </c>
      <c r="C213" s="51">
        <f>IF(AND(('Formular DE Entschädigungen'!$F$43&gt;44000),('Formular DE Entschädigungen'!$G$43&gt;0)),IF(OR('Formular DE Entschädigungen'!$F$40='Formular DE Entschädigungen'!$F$43,'Formular DE Entschädigungen'!$F$41='Formular DE Entschädigungen'!$F$43,'Formular DE Entschädigungen'!$F$42='Formular DE Entschädigungen'!$F$43),0,(IF('Formular DE Entschädigungen'!$D$43='Definitionen allgemein'!J3,IF((SUMIF('Formular DE Entschädigungen'!$F$40:$F$48,'Formular DE Entschädigungen'!$F$43,'Formular DE Entschädigungen'!$G$40:$G$48))&lt;6,(6-(SUMIF('Formular DE Entschädigungen'!$F$40:$F$48,'Formular DE Entschädigungen'!$F$43,'Formular DE Entschädigungen'!$G$40:$G$48))),0),0)+IF('Formular DE Entschädigungen'!$D$43='Definitionen allgemein'!J4,IF((SUMIF('Formular DE Entschädigungen'!$F$40:$F$48,'Formular DE Entschädigungen'!$F$43,'Formular DE Entschädigungen'!$G$40:$G$48))&lt;12,(12-(SUMIF('Formular DE Entschädigungen'!$F$40:$F$48,'Formular DE Entschädigungen'!$F$43,'Formular DE Entschädigungen'!$G$40:$G$48))),0),0))),0)</f>
        <v>0</v>
      </c>
    </row>
    <row r="214" spans="1:9" ht="14.25" x14ac:dyDescent="0.2">
      <c r="A214" s="1" t="s">
        <v>220</v>
      </c>
      <c r="C214" s="51">
        <f>IF(AND(('Formular DE Entschädigungen'!$F$44&gt;44000),('Formular DE Entschädigungen'!$G$44&gt;0)),IF(OR('Formular DE Entschädigungen'!$F$40='Formular DE Entschädigungen'!$F$44,'Formular DE Entschädigungen'!$F$41='Formular DE Entschädigungen'!$F$44,'Formular DE Entschädigungen'!$F$42='Formular DE Entschädigungen'!$F$44,'Formular DE Entschädigungen'!$F$43='Formular DE Entschädigungen'!$F$44),0,(IF('Formular DE Entschädigungen'!$D$44='Definitionen allgemein'!J3,IF((SUMIF('Formular DE Entschädigungen'!$F$40:$F$48,'Formular DE Entschädigungen'!$F$44,'Formular DE Entschädigungen'!$G$40:$G$48))&lt;6,(6-(SUMIF('Formular DE Entschädigungen'!$F$40:$F$48,'Formular DE Entschädigungen'!$F$44,'Formular DE Entschädigungen'!$G$40:$G$48))),0),0)+IF('Formular DE Entschädigungen'!$D$44='Definitionen allgemein'!J4,IF((SUMIF('Formular DE Entschädigungen'!$F$40:$F$48,'Formular DE Entschädigungen'!$F$44,'Formular DE Entschädigungen'!$G$40:$G$48))&lt;12,(12-(SUMIF('Formular DE Entschädigungen'!$F$40:$F$48,'Formular DE Entschädigungen'!$F$44,'Formular DE Entschädigungen'!$G$40:$G$48))),0),0))),0)</f>
        <v>0</v>
      </c>
    </row>
    <row r="215" spans="1:9" ht="14.25" x14ac:dyDescent="0.2">
      <c r="A215" s="1" t="s">
        <v>221</v>
      </c>
      <c r="C215" s="51">
        <f>IF(AND(('Formular DE Entschädigungen'!$F$45&gt;44000),('Formular DE Entschädigungen'!$G$45&gt;0)),IF(OR('Formular DE Entschädigungen'!$F$40='Formular DE Entschädigungen'!$F$45,'Formular DE Entschädigungen'!$F$41='Formular DE Entschädigungen'!$F$45,'Formular DE Entschädigungen'!$F$42='Formular DE Entschädigungen'!$F$45,'Formular DE Entschädigungen'!$F$43='Formular DE Entschädigungen'!$F$45,'Formular DE Entschädigungen'!$F$44='Formular DE Entschädigungen'!$F$45),0,(IF('Formular DE Entschädigungen'!$D$45='Definitionen allgemein'!J3,IF((SUMIF('Formular DE Entschädigungen'!$F$40:$F$48,'Formular DE Entschädigungen'!$F$45,'Formular DE Entschädigungen'!$G$40:$G$48))&lt;6,(6-(SUMIF('Formular DE Entschädigungen'!$F$40:$F$48,'Formular DE Entschädigungen'!$F$45,'Formular DE Entschädigungen'!$G$40:$G$48))),0),0)+IF('Formular DE Entschädigungen'!$D$45='Definitionen allgemein'!J4,IF((SUMIF('Formular DE Entschädigungen'!$F$40:$F$48,'Formular DE Entschädigungen'!$F$45,'Formular DE Entschädigungen'!$G$40:$G$48))&lt;12,(12-(SUMIF('Formular DE Entschädigungen'!$F$40:$F$48,'Formular DE Entschädigungen'!$F$45,'Formular DE Entschädigungen'!$G$40:$G$48))),0),0))),0)</f>
        <v>0</v>
      </c>
    </row>
    <row r="216" spans="1:9" ht="14.25" x14ac:dyDescent="0.2">
      <c r="A216" s="1" t="s">
        <v>222</v>
      </c>
      <c r="C216" s="51">
        <f>IF(AND(('Formular DE Entschädigungen'!$F$46&gt;44000),('Formular DE Entschädigungen'!$G$46&gt;0)),IF(OR('Formular DE Entschädigungen'!$F$40='Formular DE Entschädigungen'!$F$46,'Formular DE Entschädigungen'!$F$41='Formular DE Entschädigungen'!$F$46,'Formular DE Entschädigungen'!$F$42='Formular DE Entschädigungen'!$F$46,'Formular DE Entschädigungen'!$F$43='Formular DE Entschädigungen'!$F$46,'Formular DE Entschädigungen'!$F$44='Formular DE Entschädigungen'!$F$46,'Formular DE Entschädigungen'!$F$45='Formular DE Entschädigungen'!$F$46),0,(IF('Formular DE Entschädigungen'!$D$46='Definitionen allgemein'!J3,IF((SUMIF('Formular DE Entschädigungen'!$F$40:$F$48,'Formular DE Entschädigungen'!$F$46,'Formular DE Entschädigungen'!$G$40:$G$48))&lt;6,(6-(SUMIF('Formular DE Entschädigungen'!$F$40:$F$48,'Formular DE Entschädigungen'!$F$46,'Formular DE Entschädigungen'!$G$40:$G$48))),0),0)+IF('Formular DE Entschädigungen'!$E$46='Definitionen allgemein'!J4,IF((SUMIF('Formular DE Entschädigungen'!$F$40:$F$48,'Formular DE Entschädigungen'!$F$46,'Formular DE Entschädigungen'!$G$40:$G$48))&lt;12,(12-(SUMIF('Formular DE Entschädigungen'!$F$40:$F$48,'Formular DE Entschädigungen'!$F$46,'Formular DE Entschädigungen'!$G$40:$G$48))),0),0))),0)</f>
        <v>0</v>
      </c>
      <c r="I216" s="95"/>
    </row>
    <row r="217" spans="1:9" ht="14.25" x14ac:dyDescent="0.2">
      <c r="A217" s="1" t="s">
        <v>223</v>
      </c>
      <c r="C217" s="51">
        <f>IF(AND(('Formular DE Entschädigungen'!$F$47&gt;44000),('Formular DE Entschädigungen'!$G$47&gt;0)),IF(OR('Formular DE Entschädigungen'!$F$40='Formular DE Entschädigungen'!$F$47,'Formular DE Entschädigungen'!$F$41='Formular DE Entschädigungen'!$F$47,'Formular DE Entschädigungen'!$F$42='Formular DE Entschädigungen'!$F$47,'Formular DE Entschädigungen'!$F$43='Formular DE Entschädigungen'!$F$47,'Formular DE Entschädigungen'!$F$44='Formular DE Entschädigungen'!$F$47,'Formular DE Entschädigungen'!$F$45='Formular DE Entschädigungen'!$F$47,'Formular DE Entschädigungen'!$F$46='Formular DE Entschädigungen'!$F$47),0,(IF('Formular DE Entschädigungen'!$D$47='Definitionen allgemein'!J3,IF((SUMIF('Formular DE Entschädigungen'!$F$40:$F$48,'Formular DE Entschädigungen'!$F$47,'Formular DE Entschädigungen'!$G$40:$G$48))&lt;6,(6-(SUMIF('Formular DE Entschädigungen'!$F$40:$F$48,'Formular DE Entschädigungen'!$F$47,'Formular DE Entschädigungen'!$G$40:$G$48))),0),0)+IF('Formular DE Entschädigungen'!$D$47='Definitionen allgemein'!J4,IF((SUMIF('Formular DE Entschädigungen'!$F$40:$F$48,'Formular DE Entschädigungen'!$F$47,'Formular DE Entschädigungen'!$G$40:$G$48))&lt;12,(12-(SUMIF('Formular DE Entschädigungen'!$F$40:$F$48,'Formular DE Entschädigungen'!$F$47,'Formular DE Entschädigungen'!$G$40:$G$48))),0),0))),0)</f>
        <v>0</v>
      </c>
    </row>
    <row r="218" spans="1:9" ht="14.25" x14ac:dyDescent="0.2">
      <c r="A218" s="1" t="s">
        <v>224</v>
      </c>
      <c r="C218" s="51">
        <f>IF(AND(('Formular DE Entschädigungen'!$F$48&gt;44000),('Formular DE Entschädigungen'!$G$48&gt;0)),IF(OR('Formular DE Entschädigungen'!$F$40='Formular DE Entschädigungen'!$F$48,'Formular DE Entschädigungen'!$F$41='Formular DE Entschädigungen'!$F$48,'Formular DE Entschädigungen'!$F$42='Formular DE Entschädigungen'!$F$48,'Formular DE Entschädigungen'!$F$43='Formular DE Entschädigungen'!$F$48,'Formular DE Entschädigungen'!$F$44='Formular DE Entschädigungen'!$F$48,'Formular DE Entschädigungen'!$F$45='Formular DE Entschädigungen'!$F$48,'Formular DE Entschädigungen'!$F$46='Formular DE Entschädigungen'!$F$48,'Formular DE Entschädigungen'!$F$47='Formular DE Entschädigungen'!$F$48),0,(IF('Formular DE Entschädigungen'!$D$48='Definitionen allgemein'!J3,IF((SUMIF('Formular DE Entschädigungen'!$F$40:$F$48,'Formular DE Entschädigungen'!$F$48,'Formular DE Entschädigungen'!$G$40:$G$48))&lt;6,(6-(SUMIF('Formular DE Entschädigungen'!$F$40:$F$48,'Formular DE Entschädigungen'!$F$48,'Formular DE Entschädigungen'!$G$40:$G$48))),0),0)+IF('Formular DE Entschädigungen'!$D$48='Definitionen allgemein'!J4,IF((SUMIF('Formular DE Entschädigungen'!$F$40:$F$48,'Formular DE Entschädigungen'!$F$48,'Formular DE Entschädigungen'!$G$40:$G$48))&lt;12,(12-(SUMIF('Formular DE Entschädigungen'!$F$40:$F$48,'Formular DE Entschädigungen'!$F$48,'Formular DE Entschädigungen'!$G$40:$G$48))),0),0))),0)</f>
        <v>0</v>
      </c>
    </row>
    <row r="219" spans="1:9" ht="13.5" thickBot="1" x14ac:dyDescent="0.25">
      <c r="A219" s="52" t="s">
        <v>225</v>
      </c>
      <c r="B219" s="52"/>
      <c r="C219" s="52">
        <f>SUM(C210:C218)</f>
        <v>0</v>
      </c>
      <c r="G219" s="31"/>
    </row>
    <row r="220" spans="1:9" x14ac:dyDescent="0.2">
      <c r="G220" s="31"/>
    </row>
    <row r="223" spans="1:9" ht="15" x14ac:dyDescent="0.25">
      <c r="G223" s="50"/>
    </row>
    <row r="224" spans="1:9" ht="15" x14ac:dyDescent="0.25">
      <c r="G224" s="50"/>
    </row>
    <row r="225" spans="7:7" ht="15" x14ac:dyDescent="0.25">
      <c r="G225" s="50"/>
    </row>
    <row r="226" spans="7:7" ht="15" x14ac:dyDescent="0.25">
      <c r="G226" s="50"/>
    </row>
    <row r="227" spans="7:7" ht="15" x14ac:dyDescent="0.25">
      <c r="G227" s="50"/>
    </row>
    <row r="228" spans="7:7" ht="15" x14ac:dyDescent="0.25">
      <c r="G228" s="50"/>
    </row>
    <row r="229" spans="7:7" ht="15" x14ac:dyDescent="0.25">
      <c r="G229" s="50"/>
    </row>
    <row r="230" spans="7:7" ht="15" x14ac:dyDescent="0.25">
      <c r="G230" s="50"/>
    </row>
    <row r="231" spans="7:7" ht="15" x14ac:dyDescent="0.25">
      <c r="G231" s="50"/>
    </row>
    <row r="233" spans="7:7" ht="13.5" thickBot="1" x14ac:dyDescent="0.25"/>
    <row r="234" spans="7:7" ht="13.5" thickBot="1" x14ac:dyDescent="0.25">
      <c r="G234" s="96">
        <f>SUM(G223:G231)</f>
        <v>0</v>
      </c>
    </row>
  </sheetData>
  <sheetProtection algorithmName="SHA-512" hashValue="70bYFQjZgV6BpKi0GzIe9kCCAg016dHfXQSxzISpQmPVg7GNr3tnJ8JkydY7Xlf6+DNvHlmybF47nKTmddyRbg==" saltValue="lTcDaq0wZsJJMH/GpWKZpQ==" spinCount="100000" sheet="1" objects="1" scenarios="1" selectLockedCells="1" selectUnlockedCells="1"/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4"/>
  <sheetViews>
    <sheetView workbookViewId="0">
      <selection activeCell="A17" sqref="A17:A25"/>
    </sheetView>
  </sheetViews>
  <sheetFormatPr baseColWidth="10" defaultRowHeight="14.25" x14ac:dyDescent="0.2"/>
  <sheetData>
    <row r="1" spans="1:1" ht="15" x14ac:dyDescent="0.25">
      <c r="A1" s="33" t="s">
        <v>139</v>
      </c>
    </row>
    <row r="2" spans="1:1" ht="15" x14ac:dyDescent="0.25">
      <c r="A2" s="32" t="s">
        <v>130</v>
      </c>
    </row>
    <row r="3" spans="1:1" x14ac:dyDescent="0.2">
      <c r="A3" s="8" t="s">
        <v>127</v>
      </c>
    </row>
    <row r="4" spans="1:1" x14ac:dyDescent="0.2">
      <c r="A4" s="7"/>
    </row>
    <row r="5" spans="1:1" ht="15" x14ac:dyDescent="0.25">
      <c r="A5" s="32" t="s">
        <v>131</v>
      </c>
    </row>
    <row r="6" spans="1:1" x14ac:dyDescent="0.2">
      <c r="A6" t="s">
        <v>129</v>
      </c>
    </row>
    <row r="8" spans="1:1" ht="15" x14ac:dyDescent="0.25">
      <c r="A8" s="32" t="s">
        <v>148</v>
      </c>
    </row>
    <row r="9" spans="1:1" x14ac:dyDescent="0.2">
      <c r="A9" t="s">
        <v>149</v>
      </c>
    </row>
    <row r="11" spans="1:1" ht="15" x14ac:dyDescent="0.25">
      <c r="A11" s="32" t="s">
        <v>194</v>
      </c>
    </row>
    <row r="12" spans="1:1" x14ac:dyDescent="0.2">
      <c r="A12" t="s">
        <v>195</v>
      </c>
    </row>
    <row r="15" spans="1:1" ht="15" x14ac:dyDescent="0.25">
      <c r="A15" s="32" t="s">
        <v>215</v>
      </c>
    </row>
    <row r="17" spans="1:1" x14ac:dyDescent="0.2">
      <c r="A17" s="51" t="s">
        <v>239</v>
      </c>
    </row>
    <row r="18" spans="1:1" x14ac:dyDescent="0.2">
      <c r="A18" s="51" t="s">
        <v>241</v>
      </c>
    </row>
    <row r="19" spans="1:1" x14ac:dyDescent="0.2">
      <c r="A19" s="51" t="s">
        <v>240</v>
      </c>
    </row>
    <row r="20" spans="1:1" x14ac:dyDescent="0.2">
      <c r="A20" s="51" t="s">
        <v>242</v>
      </c>
    </row>
    <row r="21" spans="1:1" x14ac:dyDescent="0.2">
      <c r="A21" s="51" t="s">
        <v>243</v>
      </c>
    </row>
    <row r="22" spans="1:1" x14ac:dyDescent="0.2">
      <c r="A22" s="51" t="s">
        <v>246</v>
      </c>
    </row>
    <row r="23" spans="1:1" x14ac:dyDescent="0.2">
      <c r="A23" s="51" t="s">
        <v>245</v>
      </c>
    </row>
    <row r="24" spans="1:1" x14ac:dyDescent="0.2">
      <c r="A24" s="51" t="s">
        <v>244</v>
      </c>
    </row>
    <row r="25" spans="1:1" x14ac:dyDescent="0.2">
      <c r="A25" s="51" t="s">
        <v>247</v>
      </c>
    </row>
    <row r="37" spans="1:1" ht="15" x14ac:dyDescent="0.25">
      <c r="A37" s="33" t="s">
        <v>140</v>
      </c>
    </row>
    <row r="38" spans="1:1" ht="15" x14ac:dyDescent="0.25">
      <c r="A38" s="32" t="s">
        <v>135</v>
      </c>
    </row>
    <row r="39" spans="1:1" x14ac:dyDescent="0.2">
      <c r="A39" s="8" t="s">
        <v>132</v>
      </c>
    </row>
    <row r="40" spans="1:1" x14ac:dyDescent="0.2">
      <c r="A40" s="8" t="s">
        <v>133</v>
      </c>
    </row>
    <row r="41" spans="1:1" x14ac:dyDescent="0.2">
      <c r="A41" s="8" t="s">
        <v>134</v>
      </c>
    </row>
    <row r="42" spans="1:1" x14ac:dyDescent="0.2">
      <c r="A42" s="8" t="s">
        <v>136</v>
      </c>
    </row>
    <row r="43" spans="1:1" x14ac:dyDescent="0.2">
      <c r="A43" s="8" t="s">
        <v>137</v>
      </c>
    </row>
    <row r="44" spans="1:1" x14ac:dyDescent="0.2">
      <c r="A44" s="8" t="s">
        <v>138</v>
      </c>
    </row>
    <row r="47" spans="1:1" x14ac:dyDescent="0.2">
      <c r="A47" s="8" t="s">
        <v>117</v>
      </c>
    </row>
    <row r="54" spans="1:1" x14ac:dyDescent="0.2">
      <c r="A54" t="s">
        <v>142</v>
      </c>
    </row>
    <row r="56" spans="1:1" x14ac:dyDescent="0.2">
      <c r="A56" s="31" t="s">
        <v>117</v>
      </c>
    </row>
    <row r="57" spans="1:1" x14ac:dyDescent="0.2">
      <c r="A57" s="31" t="s">
        <v>118</v>
      </c>
    </row>
    <row r="58" spans="1:1" x14ac:dyDescent="0.2">
      <c r="A58" s="1"/>
    </row>
    <row r="59" spans="1:1" x14ac:dyDescent="0.2">
      <c r="A59" s="1"/>
    </row>
    <row r="60" spans="1:1" x14ac:dyDescent="0.2">
      <c r="A60" s="1" t="s">
        <v>120</v>
      </c>
    </row>
    <row r="61" spans="1:1" x14ac:dyDescent="0.2">
      <c r="A61" s="31" t="s">
        <v>119</v>
      </c>
    </row>
    <row r="62" spans="1:1" x14ac:dyDescent="0.2">
      <c r="A62" s="1"/>
    </row>
    <row r="63" spans="1:1" x14ac:dyDescent="0.2">
      <c r="A63" s="1" t="s">
        <v>121</v>
      </c>
    </row>
    <row r="64" spans="1:1" x14ac:dyDescent="0.2">
      <c r="A64" s="1"/>
    </row>
    <row r="65" spans="1:1" x14ac:dyDescent="0.2">
      <c r="A65" s="1"/>
    </row>
    <row r="66" spans="1:1" x14ac:dyDescent="0.2">
      <c r="A66" s="1" t="s">
        <v>122</v>
      </c>
    </row>
    <row r="67" spans="1:1" x14ac:dyDescent="0.2">
      <c r="A67" s="1"/>
    </row>
    <row r="68" spans="1:1" x14ac:dyDescent="0.2">
      <c r="A68" s="1"/>
    </row>
    <row r="69" spans="1:1" x14ac:dyDescent="0.2">
      <c r="A69" s="1" t="s">
        <v>124</v>
      </c>
    </row>
    <row r="72" spans="1:1" x14ac:dyDescent="0.2">
      <c r="A72" s="7" t="s">
        <v>198</v>
      </c>
    </row>
    <row r="73" spans="1:1" x14ac:dyDescent="0.2">
      <c r="A73" s="7" t="s">
        <v>199</v>
      </c>
    </row>
    <row r="74" spans="1:1" x14ac:dyDescent="0.2">
      <c r="A74" s="7" t="s">
        <v>200</v>
      </c>
    </row>
    <row r="82" spans="1:4" x14ac:dyDescent="0.2">
      <c r="A82" s="7" t="s">
        <v>196</v>
      </c>
    </row>
    <row r="83" spans="1:4" x14ac:dyDescent="0.2">
      <c r="A83" s="7" t="s">
        <v>197</v>
      </c>
    </row>
    <row r="86" spans="1:4" x14ac:dyDescent="0.2">
      <c r="A86" s="7" t="s">
        <v>201</v>
      </c>
    </row>
    <row r="87" spans="1:4" x14ac:dyDescent="0.2">
      <c r="B87" s="7" t="s">
        <v>204</v>
      </c>
    </row>
    <row r="88" spans="1:4" x14ac:dyDescent="0.2">
      <c r="C88" s="7" t="s">
        <v>202</v>
      </c>
    </row>
    <row r="89" spans="1:4" x14ac:dyDescent="0.2">
      <c r="D89" s="7" t="s">
        <v>207</v>
      </c>
    </row>
    <row r="90" spans="1:4" x14ac:dyDescent="0.2">
      <c r="D90" s="7" t="s">
        <v>203</v>
      </c>
    </row>
    <row r="91" spans="1:4" x14ac:dyDescent="0.2">
      <c r="A91" s="51" t="s">
        <v>210</v>
      </c>
    </row>
    <row r="92" spans="1:4" x14ac:dyDescent="0.2">
      <c r="A92" s="7" t="s">
        <v>209</v>
      </c>
    </row>
    <row r="93" spans="1:4" x14ac:dyDescent="0.2">
      <c r="A93" s="7" t="s">
        <v>205</v>
      </c>
    </row>
    <row r="94" spans="1:4" x14ac:dyDescent="0.2">
      <c r="B94" s="7" t="s">
        <v>206</v>
      </c>
    </row>
    <row r="95" spans="1:4" x14ac:dyDescent="0.2">
      <c r="A95" s="7"/>
      <c r="C95" s="7" t="s">
        <v>208</v>
      </c>
    </row>
    <row r="99" spans="1:3" x14ac:dyDescent="0.2">
      <c r="A99" s="7" t="s">
        <v>193</v>
      </c>
    </row>
    <row r="100" spans="1:3" x14ac:dyDescent="0.2">
      <c r="B100" s="7" t="s">
        <v>214</v>
      </c>
    </row>
    <row r="101" spans="1:3" x14ac:dyDescent="0.2">
      <c r="C101" t="s">
        <v>211</v>
      </c>
    </row>
    <row r="102" spans="1:3" x14ac:dyDescent="0.2">
      <c r="B102" s="7" t="s">
        <v>212</v>
      </c>
    </row>
    <row r="103" spans="1:3" x14ac:dyDescent="0.2">
      <c r="C103" s="7" t="s">
        <v>213</v>
      </c>
    </row>
    <row r="104" spans="1:3" x14ac:dyDescent="0.2">
      <c r="B104">
        <v>0</v>
      </c>
    </row>
  </sheetData>
  <sheetProtection algorithmName="SHA-512" hashValue="SvGDJM/Mb4V2VqiZv1H5ekZ9Cpf7WjdPFcYyc4rNrzJgjZoF8SChXGiybMv7eOOVVEpktK5NZVAgx9Gg9EAmsg==" saltValue="/hf16KLGyhrG24OhX6fb7w==" spinCount="100000" sheet="1" objects="1" scenarios="1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ACA382CBC3F34E88A0896D83586589" ma:contentTypeVersion="15" ma:contentTypeDescription="Ein neues Dokument erstellen." ma:contentTypeScope="" ma:versionID="6bc2ff5fa6a66b850746054b9bbf789b">
  <xsd:schema xmlns:xsd="http://www.w3.org/2001/XMLSchema" xmlns:xs="http://www.w3.org/2001/XMLSchema" xmlns:p="http://schemas.microsoft.com/office/2006/metadata/properties" xmlns:ns2="e301f2ea-f4cf-44c4-b0a9-96c627755e9e" xmlns:ns3="e2ebd42b-412e-49c4-a006-eb200b560df3" targetNamespace="http://schemas.microsoft.com/office/2006/metadata/properties" ma:root="true" ma:fieldsID="5360144a591341dc11abe1f6d5d3b2d0" ns2:_="" ns3:_="">
    <xsd:import namespace="e301f2ea-f4cf-44c4-b0a9-96c627755e9e"/>
    <xsd:import namespace="e2ebd42b-412e-49c4-a006-eb200b560d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01f2ea-f4cf-44c4-b0a9-96c627755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2a331a74-2076-46a1-8ba6-c10f8f4cb7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ebd42b-412e-49c4-a006-eb200b560df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76c13b5-75c9-451b-8b03-be5175458795}" ma:internalName="TaxCatchAll" ma:showField="CatchAllData" ma:web="e2ebd42b-412e-49c4-a006-eb200b560d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350E28-A84F-446F-877F-2A1F201E1B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01f2ea-f4cf-44c4-b0a9-96c627755e9e"/>
    <ds:schemaRef ds:uri="e2ebd42b-412e-49c4-a006-eb200b560d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04E314-1A8D-445A-8AA2-178BA3ED0B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Formular DE Entschädigungen</vt:lpstr>
      <vt:lpstr>Definitionen allgemein</vt:lpstr>
      <vt:lpstr>Definitionen Abrg</vt:lpstr>
      <vt:lpstr>Formelerstellung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Schraner Rebekka, BKD-MBA-ABS</dc:creator>
  <cp:lastModifiedBy>Stettler Denise</cp:lastModifiedBy>
  <cp:lastPrinted>2023-02-20T14:46:22Z</cp:lastPrinted>
  <dcterms:created xsi:type="dcterms:W3CDTF">2022-01-03T07:49:00Z</dcterms:created>
  <dcterms:modified xsi:type="dcterms:W3CDTF">2024-12-16T09:31:47Z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2024-12-06T11:02:28Z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3bf02df5-0109-4528-b065-2a2ec441702e</vt:lpwstr>
  </property>
  <property fmtid="{D5CDD505-2E9C-101B-9397-08002B2CF9AE}" pid="8" name="MSIP_Label_74fdd986-87d9-48c6-acda-407b1ab5fef0_ContentBits">
    <vt:lpwstr>0</vt:lpwstr>
  </property>
</Properties>
</file>